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1.Business\01.Zakázky\1.Akce\A-KR-23-06_ZŠ Holubice-Gottwald\5.DPS VZT\dwg\2023.06.22_ZŠ Holubice_DPS VZT v dwg\"/>
    </mc:Choice>
  </mc:AlternateContent>
  <bookViews>
    <workbookView xWindow="1950" yWindow="1320" windowWidth="18195" windowHeight="16680" firstSheet="2" activeTab="2"/>
  </bookViews>
  <sheets>
    <sheet name="Pokyny pro vyplnění" sheetId="11" state="hidden" r:id="rId1"/>
    <sheet name="VzorPolozky" sheetId="10" state="hidden" r:id="rId2"/>
    <sheet name="VZT výkaz výměr" sheetId="14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'VZT výkaz výměr'!$2:$7</definedName>
    <definedName name="oadresa">#REF!</definedName>
    <definedName name="_xlnm.Print_Area" localSheetId="2">'VZT výkaz výměr'!$B$2:$I$110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" i="14" l="1"/>
  <c r="H75" i="14"/>
  <c r="H28" i="14"/>
  <c r="H50" i="14"/>
  <c r="H62" i="14"/>
  <c r="H15" i="14"/>
  <c r="H45" i="14"/>
  <c r="H70" i="14"/>
  <c r="H69" i="14"/>
  <c r="H92" i="14"/>
  <c r="H53" i="14" l="1"/>
  <c r="H52" i="14"/>
  <c r="H51" i="14"/>
  <c r="H49" i="14"/>
  <c r="H48" i="14"/>
  <c r="H47" i="14"/>
  <c r="H46" i="14"/>
  <c r="H42" i="14"/>
  <c r="H41" i="14"/>
  <c r="H40" i="14"/>
  <c r="H39" i="14"/>
  <c r="H38" i="14"/>
  <c r="H37" i="14"/>
  <c r="H36" i="14"/>
  <c r="H35" i="14"/>
  <c r="H32" i="14"/>
  <c r="H31" i="14"/>
  <c r="H30" i="14"/>
  <c r="H29" i="14"/>
  <c r="H27" i="14"/>
  <c r="H26" i="14"/>
  <c r="H25" i="14"/>
  <c r="H24" i="14"/>
  <c r="H23" i="14"/>
  <c r="H22" i="14"/>
  <c r="H21" i="14"/>
  <c r="H18" i="14"/>
  <c r="H17" i="14"/>
  <c r="H16" i="14"/>
  <c r="H14" i="14"/>
  <c r="H13" i="14"/>
  <c r="H12" i="14"/>
  <c r="H11" i="14"/>
  <c r="H10" i="14"/>
  <c r="B9" i="14"/>
  <c r="B10" i="14" s="1"/>
  <c r="B11" i="14" s="1"/>
  <c r="H59" i="14"/>
  <c r="H84" i="14"/>
  <c r="H85" i="14"/>
  <c r="H94" i="14"/>
  <c r="H74" i="14"/>
  <c r="H100" i="14"/>
  <c r="H99" i="14"/>
  <c r="H98" i="14"/>
  <c r="H96" i="14"/>
  <c r="H95" i="14"/>
  <c r="H93" i="14"/>
  <c r="H89" i="14"/>
  <c r="H88" i="14"/>
  <c r="H87" i="14"/>
  <c r="H86" i="14"/>
  <c r="H83" i="14"/>
  <c r="H82" i="14"/>
  <c r="H78" i="14"/>
  <c r="H73" i="14"/>
  <c r="H104" i="14"/>
  <c r="H105" i="14"/>
  <c r="H106" i="14"/>
  <c r="H107" i="14"/>
  <c r="H108" i="14"/>
  <c r="H103" i="14"/>
  <c r="B12" i="14" l="1"/>
  <c r="B13" i="14" s="1"/>
  <c r="B14" i="14" s="1"/>
  <c r="H44" i="14"/>
  <c r="H34" i="14"/>
  <c r="H20" i="14"/>
  <c r="H9" i="14"/>
  <c r="H91" i="14"/>
  <c r="H81" i="14"/>
  <c r="H102" i="14"/>
  <c r="B15" i="14" l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H8" i="14"/>
  <c r="H61" i="14"/>
  <c r="H63" i="14"/>
  <c r="H79" i="14"/>
  <c r="H77" i="14"/>
  <c r="H76" i="14"/>
  <c r="H72" i="14"/>
  <c r="H71" i="14"/>
  <c r="H68" i="14"/>
  <c r="B28" i="14" l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H67" i="14"/>
  <c r="B50" i="14" l="1"/>
  <c r="B51" i="14" s="1"/>
  <c r="B52" i="14" s="1"/>
  <c r="B53" i="14" s="1"/>
  <c r="B54" i="14" s="1"/>
  <c r="B55" i="14" s="1"/>
  <c r="H65" i="14"/>
  <c r="H64" i="14"/>
  <c r="H60" i="14"/>
  <c r="H58" i="14"/>
  <c r="H57" i="14"/>
  <c r="H56" i="14" l="1"/>
  <c r="H55" i="14" s="1"/>
  <c r="H110" i="14" l="1"/>
  <c r="B56" i="14" l="1"/>
  <c r="B57" i="14" s="1"/>
  <c r="B58" i="14" s="1"/>
  <c r="B59" i="14" l="1"/>
  <c r="B60" i="14" s="1"/>
  <c r="B61" i="14" s="1"/>
  <c r="B62" i="14" l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l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l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</calcChain>
</file>

<file path=xl/sharedStrings.xml><?xml version="1.0" encoding="utf-8"?>
<sst xmlns="http://schemas.openxmlformats.org/spreadsheetml/2006/main" count="288" uniqueCount="160">
  <si>
    <t xml:space="preserve">Položkový rozpočet </t>
  </si>
  <si>
    <t>S: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</si>
  <si>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</si>
  <si>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</si>
  <si>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</si>
  <si>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</si>
  <si>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Díl 429</t>
  </si>
  <si>
    <t>DÍL 728</t>
  </si>
  <si>
    <t>P.č.</t>
  </si>
  <si>
    <t>Číslo položky</t>
  </si>
  <si>
    <t>Název položky</t>
  </si>
  <si>
    <t>MJ</t>
  </si>
  <si>
    <t>bm</t>
  </si>
  <si>
    <t>ks</t>
  </si>
  <si>
    <t>VZDUCHOTECHNIKA  ZŘÍZENÍ - CENA ZA PRÁCE-MONTÁŽ</t>
  </si>
  <si>
    <t>ZAŘÍZENÍ VZDUCHOTECHNICKÁ -CENA ZA MATERIÁL-DODÁVKA</t>
  </si>
  <si>
    <t xml:space="preserve">Poznámka </t>
  </si>
  <si>
    <t>728 1</t>
  </si>
  <si>
    <t xml:space="preserve">množství  </t>
  </si>
  <si>
    <t>cena MJ                 Kč</t>
  </si>
  <si>
    <t>Cena celkem                       Kč</t>
  </si>
  <si>
    <t>Mimostaveništní doprava</t>
  </si>
  <si>
    <t>sada</t>
  </si>
  <si>
    <t>Spojovací a montážní materiál -dodávka a montáž</t>
  </si>
  <si>
    <t>Zaregulování VZT,zkoušky zařízení,uvedení do provozu,předání</t>
  </si>
  <si>
    <t>Dokumentace  skutečného provedení</t>
  </si>
  <si>
    <t>Lešení</t>
  </si>
  <si>
    <t>Zařízení staveniště</t>
  </si>
  <si>
    <t>728 1.01</t>
  </si>
  <si>
    <t>728 1.02</t>
  </si>
  <si>
    <t>728 1.03</t>
  </si>
  <si>
    <t>728 1.04</t>
  </si>
  <si>
    <t>728 1.05</t>
  </si>
  <si>
    <t>728 1.06</t>
  </si>
  <si>
    <t>728 1.07</t>
  </si>
  <si>
    <t>728 1.08</t>
  </si>
  <si>
    <t>429 1.01</t>
  </si>
  <si>
    <t>429 1.02</t>
  </si>
  <si>
    <t>429 1.03</t>
  </si>
  <si>
    <t>429 1.04</t>
  </si>
  <si>
    <t>429 1.05</t>
  </si>
  <si>
    <t>429 1.06</t>
  </si>
  <si>
    <t>429 1.07</t>
  </si>
  <si>
    <t>429 1.08</t>
  </si>
  <si>
    <t>728 2</t>
  </si>
  <si>
    <t>728 2.01</t>
  </si>
  <si>
    <t>728 2.03</t>
  </si>
  <si>
    <t>728 2.02</t>
  </si>
  <si>
    <t>728 2.04</t>
  </si>
  <si>
    <t>728 2.05</t>
  </si>
  <si>
    <t>728 2.06</t>
  </si>
  <si>
    <t>728 2.07</t>
  </si>
  <si>
    <t>728 2.08</t>
  </si>
  <si>
    <t>429 2</t>
  </si>
  <si>
    <t>429 2.01</t>
  </si>
  <si>
    <t>429 2.02</t>
  </si>
  <si>
    <t>429 2.03</t>
  </si>
  <si>
    <t>429 2.04</t>
  </si>
  <si>
    <t>429 2.05</t>
  </si>
  <si>
    <t>429 2.06</t>
  </si>
  <si>
    <t>429 2.07</t>
  </si>
  <si>
    <t>429 2.08</t>
  </si>
  <si>
    <t>429 1</t>
  </si>
  <si>
    <t>Nové kruhové potrubí D250 mm rovné + tvarovky - nová montáž - cena za práce</t>
  </si>
  <si>
    <t>Nové kruhové potrubí D200 mm rovné + tvarovky - nová montáž - cena za práce</t>
  </si>
  <si>
    <t>Nové kruhové potrubí D160 mm rovné + tvarovky - nová montáž - cena za práce</t>
  </si>
  <si>
    <t>Nové kruhové potrubí D125 mm rovné + tvarovky - nová montáž - cena za práce</t>
  </si>
  <si>
    <t>Nový odvodní talířový ventil vč. zděře D125 mm - nová montáž - cena za práce</t>
  </si>
  <si>
    <t>Nová zpětná klapka kruhová D200 mm - nová montáž - cena za práce</t>
  </si>
  <si>
    <t>Nová zpětná klapka kruhová D200 mm - nová montáž - cena za materiál</t>
  </si>
  <si>
    <t>Nový odvodní talířový ventil vč. zděře D125 mm - nová montáž - cena za materiál</t>
  </si>
  <si>
    <t>Nové kruhové potrubí D125 mm rovné + tvarovky - nová montáž - cena za materiál</t>
  </si>
  <si>
    <t>Nové kruhové potrubí D160 mm rovné + tvarovky - nová montáž - cena za materiál</t>
  </si>
  <si>
    <t>Nové kruhové potrubí D200 mm rovné + tvarovky - nová montáž - cena za materiál</t>
  </si>
  <si>
    <t>Nové kruhové potrubí D250 mm rovné + tvarovky - nová montáž - cena za materiál</t>
  </si>
  <si>
    <t>D.1.4.3  VZT</t>
  </si>
  <si>
    <t xml:space="preserve">VEDLEJŠÍ A OSTATNÍ ROZPOČTOVÉ NÁKLADY  </t>
  </si>
  <si>
    <t xml:space="preserve">D.1.4.e)  VZDUCHOTECHNIKA -  CELKEM </t>
  </si>
  <si>
    <t>Akce: Zvýšení kapacity ZŠ Holubice - parc.č. 64/2</t>
  </si>
  <si>
    <t>Zařízení č.: 1-Větrání  m.č.1.4-šatna kuchařky,1.2-přesíň WC učitelek,1.3-WC učitelek  a 1.5-úklid</t>
  </si>
  <si>
    <t>Nový ventilátor do kruhového potrubí, 2x spojka D160 mm, odvod 280 m3/h, el. příkon 0,044 kW, napětí 230 V, proud 0,19 A - nová montáž - cena za materiál</t>
  </si>
  <si>
    <t>Nová protidešťová plastová žaluzie pevné lamely D250 mm - nová montáž - cena za materiál</t>
  </si>
  <si>
    <t>Nová zpětná klapka kruhová D160 mm - nová montáž - cena za materiál</t>
  </si>
  <si>
    <t>Zařízení č.: 2-Větrání  m.č. 1.54-pohot. WC učitelů, m.č.1.55-sprcha a 1.56 WC dívky</t>
  </si>
  <si>
    <t>Nový ventilátor do kruhového potrubí, 2x spojka D200 mm, odvod 350 m3/h, el. příkon 0,093 kW, napětí 230 V, proud 0,47 A - nová montáž - cena za materiál</t>
  </si>
  <si>
    <t>429 2.09</t>
  </si>
  <si>
    <t>429 2.10</t>
  </si>
  <si>
    <t>429 2.11</t>
  </si>
  <si>
    <t>Nová regulační klapka kruhová ruční D160 mm - nová montáž - cena za materiál</t>
  </si>
  <si>
    <t>429 3</t>
  </si>
  <si>
    <t>Zařízení č.: 3-Větrání  m.č. 1.51-šatna učeben</t>
  </si>
  <si>
    <t>429 3.01</t>
  </si>
  <si>
    <t>429 3.02</t>
  </si>
  <si>
    <t>429 3.03</t>
  </si>
  <si>
    <t>429 3.04</t>
  </si>
  <si>
    <t>429 3.05</t>
  </si>
  <si>
    <t>429 3.06</t>
  </si>
  <si>
    <t>429 3.07</t>
  </si>
  <si>
    <t>429 3.08</t>
  </si>
  <si>
    <t xml:space="preserve"> Nový tlumič hluku pro kruhové potrubí D160/600 - nová montáž - cena za materiál</t>
  </si>
  <si>
    <t>429 4</t>
  </si>
  <si>
    <t>Zařízení č.: 4-Větrání  m.č. 1.53-WC hoši,1.57-WC hoši</t>
  </si>
  <si>
    <t>429 4.01</t>
  </si>
  <si>
    <t>429 4.02</t>
  </si>
  <si>
    <t>429 4.03</t>
  </si>
  <si>
    <t>429 4.04</t>
  </si>
  <si>
    <t>429 4.05</t>
  </si>
  <si>
    <t>429 4.06</t>
  </si>
  <si>
    <t>429 4.07</t>
  </si>
  <si>
    <t>429 4.08</t>
  </si>
  <si>
    <t>Nový ventilátor do kruhového potrubí, 2x spojka D160 mm, odvod 220 m3/h, el. příkon 0,044 kW, napětí 230 V, proud 0,19 A - nová montáž - cena za materiál</t>
  </si>
  <si>
    <t>728 2.09</t>
  </si>
  <si>
    <t>728 2.10</t>
  </si>
  <si>
    <t>728 2.11</t>
  </si>
  <si>
    <t>728 3</t>
  </si>
  <si>
    <t>728 3.01</t>
  </si>
  <si>
    <t>728 3.02</t>
  </si>
  <si>
    <t>728 3.03</t>
  </si>
  <si>
    <t>728 3.04</t>
  </si>
  <si>
    <t>728 3.05</t>
  </si>
  <si>
    <t>728 3.06</t>
  </si>
  <si>
    <t>728 3.07</t>
  </si>
  <si>
    <t>728 3.08</t>
  </si>
  <si>
    <t>728 4</t>
  </si>
  <si>
    <t>728 4.01</t>
  </si>
  <si>
    <t>728 4.02</t>
  </si>
  <si>
    <t>728 4.03</t>
  </si>
  <si>
    <t>728 4.04</t>
  </si>
  <si>
    <t>728 4.05</t>
  </si>
  <si>
    <t>728 4.06</t>
  </si>
  <si>
    <t>728 4.07</t>
  </si>
  <si>
    <t>728 4.08</t>
  </si>
  <si>
    <t>Nová zpětná klapka kruhová D160 mm - nová montáž - cena za práce</t>
  </si>
  <si>
    <t>Nová protidešťová plastová žaluzie pevné lamely D250 mm - nová montáž - cena za práce</t>
  </si>
  <si>
    <t>Nový ventilátor do kruhového potrubí, 2x spojka D160 mm, odvod 220 m3/h, el. příkon 0,044 kW, napětí 230 V, proud 0,19 A - nová montáž - cena za práce</t>
  </si>
  <si>
    <t xml:space="preserve"> Nový tlumič hluku pro kruhové potrubí D160/600 - nová montáž - cena za práce</t>
  </si>
  <si>
    <t>Nový ventilátor do kruhového potrubí, 2x spojka D160 mm, odvod 280 m3/h, el. příkon 0,044 kW, napětí 230 V, proud 0,19 A - nová montáž - cena za práce</t>
  </si>
  <si>
    <t>Nová regulační klapka kruhová ruční D160 mm - nová montáž - cena za práce</t>
  </si>
  <si>
    <t>Nový odvodní talířový ventil vč. zděře D160 mm - nová montáž - cena za práce</t>
  </si>
  <si>
    <t>Nový ventilátor do kruhového potrubí, 2x spojka D200 mm, odvod 350 m3/h, el. příkon 0,093 kW, napětí 230 V, proud 0,47 A - nová montáž - cena za práce</t>
  </si>
  <si>
    <t>Díl 5</t>
  </si>
  <si>
    <t>5.01</t>
  </si>
  <si>
    <t>5.02</t>
  </si>
  <si>
    <t>5.03</t>
  </si>
  <si>
    <t>5.04</t>
  </si>
  <si>
    <t>5.05</t>
  </si>
  <si>
    <t>5.06</t>
  </si>
  <si>
    <t xml:space="preserve"> 002.1 Výkaz výměr bez výrobců (bez výrobních názvů a značek)</t>
  </si>
  <si>
    <t>728 1.09</t>
  </si>
  <si>
    <t>429 1.09</t>
  </si>
  <si>
    <t>Stupeň projektu: DPS VZT</t>
  </si>
  <si>
    <t>Nová regulační klapka kruhová ruční D125 mm - nová montáž - cena za práce</t>
  </si>
  <si>
    <t>Nová regulační klapka kruhová ruční D125 mm - nová montáž - cena za materiál</t>
  </si>
  <si>
    <t>728 4.09</t>
  </si>
  <si>
    <t>728 2.12</t>
  </si>
  <si>
    <t>429 2.12</t>
  </si>
  <si>
    <t>Neobsazeno</t>
  </si>
  <si>
    <t>Nová stěnová mřížka rozteč lamel 12,5A, lamely vodorovné, rozměr 425x125, upevňovací rámeček UR1 s úchyty pro závitové tyče, mřížka hliníková, není požadovaná barva, mřížka je bez regulace - nová montáž - cena za práce</t>
  </si>
  <si>
    <t>Nová stěnová mřížka rozteč lamel 12,5A, lamely vodorovné, rozměr 425x125, upevňovací rámeček UR1 s úchyty pro závitové tyče, mřížka hliníková, není požadovaná barva, mřížka je bez regulace - nová montáž - cena za materiál</t>
  </si>
  <si>
    <t>Datum:  2023.06.22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</si>
</sst>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4" tint="0.79998168889431442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0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16">
      <alignment horizontal="center" vertical="center" wrapText="1"/>
    </xf>
    <xf numFmtId="0" fontId="6" fillId="0" borderId="0"/>
    <xf numFmtId="0" fontId="6" fillId="0" borderId="0"/>
  </cellStyleXfs>
  <cellXfs count="13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/>
    <xf numFmtId="2" fontId="7" fillId="6" borderId="9" xfId="0" applyNumberFormat="1" applyFont="1" applyFill="1" applyBorder="1" applyAlignment="1">
      <alignment horizontal="center" shrinkToFit="1"/>
    </xf>
    <xf numFmtId="2" fontId="7" fillId="6" borderId="9" xfId="0" applyNumberFormat="1" applyFont="1" applyFill="1" applyBorder="1"/>
    <xf numFmtId="4" fontId="7" fillId="6" borderId="5" xfId="0" applyNumberFormat="1" applyFont="1" applyFill="1" applyBorder="1" applyAlignment="1">
      <alignment horizontal="right" shrinkToFit="1"/>
    </xf>
    <xf numFmtId="2" fontId="7" fillId="6" borderId="22" xfId="0" applyNumberFormat="1" applyFont="1" applyFill="1" applyBorder="1" applyAlignment="1">
      <alignment horizontal="left" wrapText="1"/>
    </xf>
    <xf numFmtId="2" fontId="7" fillId="6" borderId="10" xfId="3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wrapText="1"/>
    </xf>
    <xf numFmtId="0" fontId="7" fillId="3" borderId="5" xfId="0" applyFont="1" applyFill="1" applyBorder="1" applyAlignment="1">
      <alignment wrapText="1"/>
    </xf>
    <xf numFmtId="2" fontId="10" fillId="4" borderId="13" xfId="0" applyNumberFormat="1" applyFont="1" applyFill="1" applyBorder="1" applyAlignment="1">
      <alignment horizontal="center" wrapText="1"/>
    </xf>
    <xf numFmtId="2" fontId="10" fillId="3" borderId="10" xfId="0" applyNumberFormat="1" applyFont="1" applyFill="1" applyBorder="1"/>
    <xf numFmtId="2" fontId="10" fillId="3" borderId="2" xfId="0" applyNumberFormat="1" applyFont="1" applyFill="1" applyBorder="1" applyAlignment="1">
      <alignment horizontal="left" wrapText="1"/>
    </xf>
    <xf numFmtId="2" fontId="10" fillId="3" borderId="7" xfId="0" applyNumberFormat="1" applyFont="1" applyFill="1" applyBorder="1" applyAlignment="1">
      <alignment horizontal="center" shrinkToFit="1"/>
    </xf>
    <xf numFmtId="4" fontId="10" fillId="3" borderId="7" xfId="0" applyNumberFormat="1" applyFont="1" applyFill="1" applyBorder="1" applyAlignment="1">
      <alignment shrinkToFit="1"/>
    </xf>
    <xf numFmtId="4" fontId="10" fillId="3" borderId="4" xfId="0" applyNumberFormat="1" applyFont="1" applyFill="1" applyBorder="1" applyAlignment="1">
      <alignment horizontal="right" shrinkToFit="1"/>
    </xf>
    <xf numFmtId="2" fontId="10" fillId="5" borderId="6" xfId="0" applyNumberFormat="1" applyFont="1" applyFill="1" applyBorder="1"/>
    <xf numFmtId="2" fontId="10" fillId="5" borderId="13" xfId="0" applyNumberFormat="1" applyFont="1" applyFill="1" applyBorder="1" applyAlignment="1">
      <alignment horizontal="left" wrapText="1"/>
    </xf>
    <xf numFmtId="2" fontId="10" fillId="5" borderId="13" xfId="0" applyNumberFormat="1" applyFont="1" applyFill="1" applyBorder="1" applyAlignment="1">
      <alignment horizontal="center" shrinkToFit="1"/>
    </xf>
    <xf numFmtId="4" fontId="10" fillId="5" borderId="15" xfId="0" applyNumberFormat="1" applyFont="1" applyFill="1" applyBorder="1" applyAlignment="1">
      <alignment shrinkToFit="1"/>
    </xf>
    <xf numFmtId="4" fontId="10" fillId="5" borderId="5" xfId="0" applyNumberFormat="1" applyFont="1" applyFill="1" applyBorder="1" applyAlignment="1">
      <alignment horizontal="right" shrinkToFit="1"/>
    </xf>
    <xf numFmtId="4" fontId="7" fillId="6" borderId="24" xfId="0" applyNumberFormat="1" applyFont="1" applyFill="1" applyBorder="1" applyAlignment="1">
      <alignment shrinkToFit="1"/>
    </xf>
    <xf numFmtId="2" fontId="7" fillId="6" borderId="9" xfId="0" applyNumberFormat="1" applyFont="1" applyFill="1" applyBorder="1" applyAlignment="1">
      <alignment wrapText="1" shrinkToFit="1"/>
    </xf>
    <xf numFmtId="2" fontId="7" fillId="6" borderId="10" xfId="0" applyNumberFormat="1" applyFont="1" applyFill="1" applyBorder="1" applyAlignment="1">
      <alignment horizontal="left" wrapText="1"/>
    </xf>
    <xf numFmtId="2" fontId="7" fillId="6" borderId="8" xfId="0" applyNumberFormat="1" applyFont="1" applyFill="1" applyBorder="1" applyAlignment="1">
      <alignment horizontal="left" wrapText="1"/>
    </xf>
    <xf numFmtId="0" fontId="7" fillId="6" borderId="23" xfId="14" applyFont="1" applyFill="1" applyBorder="1" applyAlignment="1">
      <alignment wrapText="1"/>
    </xf>
    <xf numFmtId="0" fontId="7" fillId="6" borderId="9" xfId="11" applyFont="1" applyFill="1" applyBorder="1" applyAlignment="1">
      <alignment horizontal="center"/>
    </xf>
    <xf numFmtId="0" fontId="7" fillId="6" borderId="0" xfId="0" applyFont="1" applyFill="1"/>
    <xf numFmtId="2" fontId="7" fillId="0" borderId="10" xfId="3" applyNumberFormat="1" applyFont="1" applyBorder="1" applyAlignment="1">
      <alignment wrapText="1"/>
    </xf>
    <xf numFmtId="2" fontId="10" fillId="3" borderId="10" xfId="0" applyNumberFormat="1" applyFont="1" applyFill="1" applyBorder="1" applyAlignment="1">
      <alignment horizontal="left" wrapText="1"/>
    </xf>
    <xf numFmtId="2" fontId="10" fillId="3" borderId="10" xfId="0" applyNumberFormat="1" applyFont="1" applyFill="1" applyBorder="1" applyAlignment="1">
      <alignment horizontal="center" shrinkToFit="1"/>
    </xf>
    <xf numFmtId="4" fontId="10" fillId="3" borderId="10" xfId="0" applyNumberFormat="1" applyFont="1" applyFill="1" applyBorder="1" applyAlignment="1">
      <alignment shrinkToFit="1"/>
    </xf>
    <xf numFmtId="4" fontId="10" fillId="3" borderId="5" xfId="0" applyNumberFormat="1" applyFont="1" applyFill="1" applyBorder="1" applyAlignment="1">
      <alignment horizontal="right" shrinkToFit="1"/>
    </xf>
    <xf numFmtId="0" fontId="7" fillId="3" borderId="13" xfId="0" applyFont="1" applyFill="1" applyBorder="1" applyAlignment="1">
      <alignment wrapText="1"/>
    </xf>
    <xf numFmtId="164" fontId="10" fillId="3" borderId="7" xfId="0" applyNumberFormat="1" applyFont="1" applyFill="1" applyBorder="1" applyAlignment="1">
      <alignment horizontal="center" shrinkToFit="1"/>
    </xf>
    <xf numFmtId="164" fontId="10" fillId="5" borderId="5" xfId="0" applyNumberFormat="1" applyFont="1" applyFill="1" applyBorder="1" applyAlignment="1">
      <alignment horizontal="center" shrinkToFit="1"/>
    </xf>
    <xf numFmtId="164" fontId="7" fillId="6" borderId="5" xfId="0" applyNumberFormat="1" applyFont="1" applyFill="1" applyBorder="1" applyAlignment="1">
      <alignment horizontal="center" shrinkToFit="1"/>
    </xf>
    <xf numFmtId="164" fontId="10" fillId="3" borderId="10" xfId="0" applyNumberFormat="1" applyFont="1" applyFill="1" applyBorder="1" applyAlignment="1">
      <alignment horizontal="center" shrinkToFit="1"/>
    </xf>
    <xf numFmtId="164" fontId="7" fillId="0" borderId="0" xfId="0" applyNumberFormat="1" applyFont="1" applyAlignment="1">
      <alignment horizontal="center"/>
    </xf>
    <xf numFmtId="2" fontId="7" fillId="6" borderId="25" xfId="0" applyNumberFormat="1" applyFont="1" applyFill="1" applyBorder="1" applyAlignment="1">
      <alignment horizontal="center" shrinkToFit="1"/>
    </xf>
    <xf numFmtId="164" fontId="7" fillId="6" borderId="26" xfId="0" applyNumberFormat="1" applyFont="1" applyFill="1" applyBorder="1" applyAlignment="1">
      <alignment horizontal="center" shrinkToFit="1"/>
    </xf>
    <xf numFmtId="4" fontId="7" fillId="6" borderId="26" xfId="0" applyNumberFormat="1" applyFont="1" applyFill="1" applyBorder="1" applyAlignment="1">
      <alignment horizontal="right" shrinkToFit="1"/>
    </xf>
    <xf numFmtId="164" fontId="7" fillId="6" borderId="12" xfId="0" applyNumberFormat="1" applyFont="1" applyFill="1" applyBorder="1" applyAlignment="1">
      <alignment horizontal="center" shrinkToFit="1"/>
    </xf>
    <xf numFmtId="2" fontId="10" fillId="4" borderId="13" xfId="0" applyNumberFormat="1" applyFont="1" applyFill="1" applyBorder="1" applyAlignment="1">
      <alignment wrapText="1"/>
    </xf>
    <xf numFmtId="164" fontId="10" fillId="4" borderId="13" xfId="0" applyNumberFormat="1" applyFont="1" applyFill="1" applyBorder="1" applyAlignment="1">
      <alignment horizontal="center" wrapText="1"/>
    </xf>
    <xf numFmtId="4" fontId="10" fillId="4" borderId="2" xfId="0" applyNumberFormat="1" applyFont="1" applyFill="1" applyBorder="1" applyAlignment="1">
      <alignment horizontal="center" wrapText="1"/>
    </xf>
    <xf numFmtId="4" fontId="10" fillId="4" borderId="13" xfId="0" applyNumberFormat="1" applyFont="1" applyFill="1" applyBorder="1" applyAlignment="1">
      <alignment horizontal="center" wrapText="1"/>
    </xf>
    <xf numFmtId="4" fontId="7" fillId="6" borderId="27" xfId="0" applyNumberFormat="1" applyFont="1" applyFill="1" applyBorder="1" applyAlignment="1">
      <alignment shrinkToFit="1"/>
    </xf>
    <xf numFmtId="2" fontId="7" fillId="6" borderId="28" xfId="0" applyNumberFormat="1" applyFont="1" applyFill="1" applyBorder="1" applyAlignment="1">
      <alignment horizontal="center" shrinkToFit="1"/>
    </xf>
    <xf numFmtId="2" fontId="7" fillId="6" borderId="28" xfId="0" applyNumberFormat="1" applyFont="1" applyFill="1" applyBorder="1"/>
    <xf numFmtId="2" fontId="10" fillId="3" borderId="29" xfId="0" applyNumberFormat="1" applyFont="1" applyFill="1" applyBorder="1" applyAlignment="1">
      <alignment horizontal="left" wrapText="1"/>
    </xf>
    <xf numFmtId="4" fontId="7" fillId="6" borderId="29" xfId="0" applyNumberFormat="1" applyFont="1" applyFill="1" applyBorder="1" applyAlignment="1">
      <alignment shrinkToFit="1"/>
    </xf>
    <xf numFmtId="2" fontId="7" fillId="6" borderId="29" xfId="0" applyNumberFormat="1" applyFont="1" applyFill="1" applyBorder="1" applyAlignment="1">
      <alignment horizontal="left" wrapText="1"/>
    </xf>
    <xf numFmtId="0" fontId="7" fillId="6" borderId="10" xfId="0" applyFont="1" applyFill="1" applyBorder="1" applyAlignment="1">
      <alignment wrapText="1"/>
    </xf>
    <xf numFmtId="2" fontId="7" fillId="6" borderId="29" xfId="0" applyNumberFormat="1" applyFont="1" applyFill="1" applyBorder="1" applyAlignment="1">
      <alignment horizontal="center" shrinkToFit="1"/>
    </xf>
    <xf numFmtId="4" fontId="7" fillId="6" borderId="29" xfId="0" applyNumberFormat="1" applyFont="1" applyFill="1" applyBorder="1" applyAlignment="1">
      <alignment horizontal="right" shrinkToFit="1"/>
    </xf>
    <xf numFmtId="0" fontId="7" fillId="0" borderId="29" xfId="0" applyFont="1" applyBorder="1" applyAlignment="1">
      <alignment wrapText="1"/>
    </xf>
    <xf numFmtId="164" fontId="7" fillId="6" borderId="29" xfId="0" applyNumberFormat="1" applyFont="1" applyFill="1" applyBorder="1" applyAlignment="1">
      <alignment horizontal="center" shrinkToFit="1"/>
    </xf>
    <xf numFmtId="2" fontId="10" fillId="7" borderId="29" xfId="0" applyNumberFormat="1" applyFont="1" applyFill="1" applyBorder="1"/>
    <xf numFmtId="2" fontId="10" fillId="3" borderId="29" xfId="0" applyNumberFormat="1" applyFont="1" applyFill="1" applyBorder="1" applyAlignment="1">
      <alignment horizontal="center" shrinkToFit="1"/>
    </xf>
    <xf numFmtId="164" fontId="10" fillId="3" borderId="29" xfId="0" applyNumberFormat="1" applyFont="1" applyFill="1" applyBorder="1" applyAlignment="1">
      <alignment horizontal="center" shrinkToFit="1"/>
    </xf>
    <xf numFmtId="4" fontId="10" fillId="3" borderId="29" xfId="0" applyNumberFormat="1" applyFont="1" applyFill="1" applyBorder="1" applyAlignment="1">
      <alignment shrinkToFit="1"/>
    </xf>
    <xf numFmtId="4" fontId="10" fillId="3" borderId="29" xfId="0" applyNumberFormat="1" applyFont="1" applyFill="1" applyBorder="1" applyAlignment="1">
      <alignment horizontal="right" shrinkToFit="1"/>
    </xf>
    <xf numFmtId="2" fontId="7" fillId="0" borderId="11" xfId="0" applyNumberFormat="1" applyFont="1" applyBorder="1"/>
    <xf numFmtId="2" fontId="7" fillId="0" borderId="9" xfId="0" applyNumberFormat="1" applyFont="1" applyBorder="1"/>
    <xf numFmtId="2" fontId="10" fillId="0" borderId="28" xfId="0" applyNumberFormat="1" applyFont="1" applyBorder="1"/>
    <xf numFmtId="2" fontId="10" fillId="0" borderId="10" xfId="0" applyNumberFormat="1" applyFont="1" applyBorder="1" applyAlignment="1">
      <alignment horizontal="left" wrapText="1"/>
    </xf>
    <xf numFmtId="2" fontId="10" fillId="0" borderId="28" xfId="0" applyNumberFormat="1" applyFont="1" applyBorder="1" applyAlignment="1">
      <alignment horizontal="center" shrinkToFit="1"/>
    </xf>
    <xf numFmtId="164" fontId="10" fillId="0" borderId="26" xfId="0" applyNumberFormat="1" applyFont="1" applyBorder="1" applyAlignment="1">
      <alignment horizontal="center" shrinkToFit="1"/>
    </xf>
    <xf numFmtId="4" fontId="10" fillId="0" borderId="28" xfId="0" applyNumberFormat="1" applyFont="1" applyBorder="1" applyAlignment="1">
      <alignment shrinkToFit="1"/>
    </xf>
    <xf numFmtId="4" fontId="10" fillId="0" borderId="26" xfId="0" applyNumberFormat="1" applyFont="1" applyBorder="1" applyAlignment="1">
      <alignment horizontal="right" shrinkToFit="1"/>
    </xf>
    <xf numFmtId="2" fontId="7" fillId="0" borderId="28" xfId="0" applyNumberFormat="1" applyFont="1" applyBorder="1"/>
    <xf numFmtId="2" fontId="7" fillId="6" borderId="30" xfId="0" applyNumberFormat="1" applyFont="1" applyFill="1" applyBorder="1" applyAlignment="1">
      <alignment horizontal="center" shrinkToFit="1"/>
    </xf>
    <xf numFmtId="0" fontId="7" fillId="6" borderId="30" xfId="0" applyFont="1" applyFill="1" applyBorder="1" applyAlignment="1">
      <alignment wrapText="1"/>
    </xf>
    <xf numFmtId="1" fontId="7" fillId="6" borderId="31" xfId="0" applyNumberFormat="1" applyFont="1" applyFill="1" applyBorder="1" applyAlignment="1">
      <alignment horizontal="center"/>
    </xf>
    <xf numFmtId="2" fontId="7" fillId="0" borderId="32" xfId="0" applyNumberFormat="1" applyFont="1" applyBorder="1"/>
    <xf numFmtId="2" fontId="7" fillId="6" borderId="32" xfId="0" applyNumberFormat="1" applyFont="1" applyFill="1" applyBorder="1" applyAlignment="1">
      <alignment horizontal="center" shrinkToFit="1"/>
    </xf>
    <xf numFmtId="2" fontId="7" fillId="6" borderId="32" xfId="0" applyNumberFormat="1" applyFont="1" applyFill="1" applyBorder="1" applyAlignment="1">
      <alignment wrapText="1" shrinkToFit="1"/>
    </xf>
    <xf numFmtId="2" fontId="7" fillId="0" borderId="33" xfId="0" applyNumberFormat="1" applyFont="1" applyBorder="1"/>
    <xf numFmtId="2" fontId="7" fillId="6" borderId="7" xfId="3" applyNumberFormat="1" applyFont="1" applyFill="1" applyBorder="1" applyAlignment="1">
      <alignment wrapText="1"/>
    </xf>
    <xf numFmtId="2" fontId="7" fillId="6" borderId="33" xfId="0" applyNumberFormat="1" applyFont="1" applyFill="1" applyBorder="1" applyAlignment="1">
      <alignment horizontal="center" shrinkToFit="1"/>
    </xf>
    <xf numFmtId="164" fontId="7" fillId="6" borderId="4" xfId="0" applyNumberFormat="1" applyFont="1" applyFill="1" applyBorder="1" applyAlignment="1">
      <alignment horizontal="center" shrinkToFit="1"/>
    </xf>
    <xf numFmtId="4" fontId="7" fillId="6" borderId="33" xfId="0" applyNumberFormat="1" applyFont="1" applyFill="1" applyBorder="1" applyAlignment="1">
      <alignment shrinkToFit="1"/>
    </xf>
    <xf numFmtId="4" fontId="7" fillId="6" borderId="4" xfId="0" applyNumberFormat="1" applyFont="1" applyFill="1" applyBorder="1" applyAlignment="1">
      <alignment horizontal="right" shrinkToFit="1"/>
    </xf>
    <xf numFmtId="2" fontId="7" fillId="6" borderId="33" xfId="0" applyNumberFormat="1" applyFont="1" applyFill="1" applyBorder="1" applyAlignment="1">
      <alignment wrapText="1" shrinkToFit="1"/>
    </xf>
    <xf numFmtId="2" fontId="10" fillId="4" borderId="33" xfId="0" applyNumberFormat="1" applyFont="1" applyFill="1" applyBorder="1" applyAlignment="1">
      <alignment horizontal="center" wrapText="1"/>
    </xf>
    <xf numFmtId="1" fontId="7" fillId="7" borderId="33" xfId="0" applyNumberFormat="1" applyFont="1" applyFill="1" applyBorder="1" applyAlignment="1">
      <alignment horizontal="center"/>
    </xf>
    <xf numFmtId="1" fontId="7" fillId="5" borderId="31" xfId="0" applyNumberFormat="1" applyFont="1" applyFill="1" applyBorder="1" applyAlignment="1">
      <alignment horizontal="center"/>
    </xf>
    <xf numFmtId="2" fontId="10" fillId="5" borderId="33" xfId="0" applyNumberFormat="1" applyFont="1" applyFill="1" applyBorder="1" applyAlignment="1">
      <alignment horizontal="left" wrapText="1"/>
    </xf>
    <xf numFmtId="2" fontId="10" fillId="5" borderId="33" xfId="0" applyNumberFormat="1" applyFont="1" applyFill="1" applyBorder="1" applyAlignment="1">
      <alignment horizontal="center" shrinkToFit="1"/>
    </xf>
    <xf numFmtId="4" fontId="10" fillId="5" borderId="33" xfId="0" applyNumberFormat="1" applyFont="1" applyFill="1" applyBorder="1" applyAlignment="1">
      <alignment shrinkToFit="1"/>
    </xf>
    <xf numFmtId="164" fontId="10" fillId="5" borderId="26" xfId="0" applyNumberFormat="1" applyFont="1" applyFill="1" applyBorder="1" applyAlignment="1">
      <alignment horizontal="center" shrinkToFit="1"/>
    </xf>
    <xf numFmtId="0" fontId="7" fillId="6" borderId="33" xfId="0" applyFont="1" applyFill="1" applyBorder="1" applyAlignment="1">
      <alignment wrapText="1"/>
    </xf>
    <xf numFmtId="2" fontId="7" fillId="6" borderId="33" xfId="0" applyNumberFormat="1" applyFont="1" applyFill="1" applyBorder="1" applyAlignment="1">
      <alignment horizontal="left" wrapText="1"/>
    </xf>
    <xf numFmtId="4" fontId="7" fillId="6" borderId="33" xfId="0" applyNumberFormat="1" applyFont="1" applyFill="1" applyBorder="1" applyAlignment="1">
      <alignment horizontal="right" shrinkToFit="1"/>
    </xf>
    <xf numFmtId="164" fontId="7" fillId="6" borderId="33" xfId="0" applyNumberFormat="1" applyFont="1" applyFill="1" applyBorder="1" applyAlignment="1">
      <alignment horizontal="center" shrinkToFit="1"/>
    </xf>
    <xf numFmtId="49" fontId="7" fillId="6" borderId="33" xfId="0" applyNumberFormat="1" applyFont="1" applyFill="1" applyBorder="1"/>
    <xf numFmtId="2" fontId="11" fillId="3" borderId="29" xfId="0" applyNumberFormat="1" applyFont="1" applyFill="1" applyBorder="1" applyAlignment="1">
      <alignment horizontal="center" shrinkToFit="1"/>
    </xf>
    <xf numFmtId="2" fontId="7" fillId="4" borderId="13" xfId="0" applyNumberFormat="1" applyFont="1" applyFill="1" applyBorder="1" applyAlignment="1">
      <alignment horizontal="center" wrapText="1"/>
    </xf>
    <xf numFmtId="2" fontId="7" fillId="5" borderId="13" xfId="0" applyNumberFormat="1" applyFont="1" applyFill="1" applyBorder="1" applyAlignment="1">
      <alignment horizontal="left" wrapText="1"/>
    </xf>
    <xf numFmtId="2" fontId="7" fillId="0" borderId="29" xfId="0" applyNumberFormat="1" applyFont="1" applyBorder="1" applyAlignment="1">
      <alignment horizontal="left" wrapText="1"/>
    </xf>
    <xf numFmtId="0" fontId="7" fillId="5" borderId="13" xfId="0" applyFont="1" applyFill="1" applyBorder="1" applyAlignment="1">
      <alignment wrapText="1"/>
    </xf>
    <xf numFmtId="0" fontId="7" fillId="6" borderId="32" xfId="11" applyFont="1" applyFill="1" applyBorder="1" applyAlignment="1">
      <alignment horizontal="center"/>
    </xf>
    <xf numFmtId="1" fontId="7" fillId="8" borderId="33" xfId="0" applyNumberFormat="1" applyFont="1" applyFill="1" applyBorder="1" applyAlignment="1">
      <alignment horizontal="center"/>
    </xf>
    <xf numFmtId="1" fontId="12" fillId="8" borderId="31" xfId="0" applyNumberFormat="1" applyFont="1" applyFill="1" applyBorder="1" applyAlignment="1">
      <alignment horizontal="center"/>
    </xf>
    <xf numFmtId="1" fontId="7" fillId="9" borderId="31" xfId="0" applyNumberFormat="1" applyFont="1" applyFill="1" applyBorder="1" applyAlignment="1">
      <alignment horizontal="center"/>
    </xf>
    <xf numFmtId="1" fontId="7" fillId="10" borderId="31" xfId="0" applyNumberFormat="1" applyFont="1" applyFill="1" applyBorder="1" applyAlignment="1">
      <alignment horizontal="center"/>
    </xf>
    <xf numFmtId="1" fontId="13" fillId="10" borderId="3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2" fontId="10" fillId="3" borderId="2" xfId="0" applyNumberFormat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10" fillId="3" borderId="17" xfId="0" applyFont="1" applyFill="1" applyBorder="1" applyAlignment="1">
      <alignment horizontal="left"/>
    </xf>
    <xf numFmtId="0" fontId="10" fillId="3" borderId="10" xfId="0" applyFont="1" applyFill="1" applyBorder="1" applyAlignment="1">
      <alignment horizontal="left"/>
    </xf>
    <xf numFmtId="2" fontId="10" fillId="3" borderId="18" xfId="0" applyNumberFormat="1" applyFont="1" applyFill="1" applyBorder="1"/>
    <xf numFmtId="0" fontId="7" fillId="0" borderId="0" xfId="0" applyFont="1"/>
    <xf numFmtId="0" fontId="7" fillId="0" borderId="14" xfId="0" applyFont="1" applyBorder="1"/>
    <xf numFmtId="2" fontId="10" fillId="3" borderId="19" xfId="0" applyNumberFormat="1" applyFont="1" applyFill="1" applyBorder="1"/>
    <xf numFmtId="0" fontId="7" fillId="0" borderId="20" xfId="0" applyFont="1" applyBorder="1"/>
    <xf numFmtId="0" fontId="7" fillId="0" borderId="21" xfId="0" applyFont="1" applyBorder="1"/>
  </cellXfs>
  <cellStyles count="15">
    <cellStyle name="Normální" xfId="0" builtinId="0"/>
    <cellStyle name="Normální 10" xfId="10"/>
    <cellStyle name="Normální 11" xfId="11"/>
    <cellStyle name="Normální 11 2" xfId="14"/>
    <cellStyle name="Normální 12" xfId="13"/>
    <cellStyle name="normální 2" xfId="1"/>
    <cellStyle name="Normální 2 2" xfId="3"/>
    <cellStyle name="Normální 3" xfId="2"/>
    <cellStyle name="Normální 4" xfId="4"/>
    <cellStyle name="Normální 5" xfId="5"/>
    <cellStyle name="Normální 6" xfId="6"/>
    <cellStyle name="Normální 7" xfId="7"/>
    <cellStyle name="Normální 8" xfId="8"/>
    <cellStyle name="Normální 9" xfId="9"/>
    <cellStyle name="Podhlavička" xfId="12"/>
  </cellStyles>
  <dxfs count="0"/>
  <tableStyles count="0" defaultTableStyle="TableStyleMedium9" defaultPivotStyle="PivotStyleLight16"/>
  <colors>
    <mruColors>
      <color rgb="FFD6E1EE"/>
      <color rgb="FFD6E0EE"/>
      <color rgb="FFD6DDEE"/>
      <color rgb="FFFFFFCC"/>
      <color rgb="FF66FFFF"/>
      <color rgb="FF8CD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</v>
      </c>
    </row>
    <row r="2" spans="1:7" ht="57.75" customHeight="1" x14ac:dyDescent="0.2">
      <c r="A2" s="118" t="s">
        <v>5</v>
      </c>
      <c r="B2" s="118"/>
      <c r="C2" s="118"/>
      <c r="D2" s="118"/>
      <c r="E2" s="118"/>
      <c r="F2" s="118"/>
      <c r="G2" s="11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9" t="s">
        <v>0</v>
      </c>
      <c r="B1" s="119"/>
      <c r="C1" s="120"/>
      <c r="D1" s="119"/>
      <c r="E1" s="119"/>
      <c r="F1" s="119"/>
      <c r="G1" s="119"/>
    </row>
    <row r="2" spans="1:7" ht="24.95" customHeight="1" x14ac:dyDescent="0.2">
      <c r="A2" s="8" t="s">
        <v>1</v>
      </c>
      <c r="B2" s="7"/>
      <c r="C2" s="121"/>
      <c r="D2" s="121"/>
      <c r="E2" s="121"/>
      <c r="F2" s="121"/>
      <c r="G2" s="122"/>
    </row>
    <row r="3" spans="1:7" ht="24.95" customHeight="1" x14ac:dyDescent="0.2">
      <c r="A3" s="8" t="s">
        <v>2</v>
      </c>
      <c r="B3" s="7"/>
      <c r="C3" s="121"/>
      <c r="D3" s="121"/>
      <c r="E3" s="121"/>
      <c r="F3" s="121"/>
      <c r="G3" s="122"/>
    </row>
    <row r="4" spans="1:7" ht="24.95" customHeight="1" x14ac:dyDescent="0.2">
      <c r="A4" s="8" t="s">
        <v>3</v>
      </c>
      <c r="B4" s="7"/>
      <c r="C4" s="121"/>
      <c r="D4" s="121"/>
      <c r="E4" s="121"/>
      <c r="F4" s="121"/>
      <c r="G4" s="122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10"/>
  <sheetViews>
    <sheetView tabSelected="1" topLeftCell="A25" zoomScaleNormal="100" workbookViewId="0">
      <selection activeCell="D35" sqref="D35"/>
    </sheetView>
  </sheetViews>
  <sheetFormatPr defaultRowHeight="12" outlineLevelRow="1" x14ac:dyDescent="0.2"/>
  <cols>
    <col min="1" max="1" width="4.85546875" style="9" customWidth="1"/>
    <col min="2" max="2" width="8.42578125" style="15" customWidth="1"/>
    <col min="3" max="3" width="9.5703125" style="9" customWidth="1"/>
    <col min="4" max="4" width="58" style="9" customWidth="1"/>
    <col min="5" max="5" width="9.140625" style="9"/>
    <col min="6" max="6" width="9.140625" style="48"/>
    <col min="7" max="7" width="9.5703125" style="16" bestFit="1" customWidth="1"/>
    <col min="8" max="8" width="12.28515625" style="17" customWidth="1"/>
    <col min="9" max="9" width="18.5703125" style="18" customWidth="1"/>
    <col min="10" max="10" width="9.140625" style="9" customWidth="1"/>
    <col min="11" max="11" width="9.85546875" style="9" bestFit="1" customWidth="1"/>
    <col min="12" max="16384" width="9.140625" style="9"/>
  </cols>
  <sheetData>
    <row r="1" spans="2:11" ht="21.75" customHeight="1" x14ac:dyDescent="0.2"/>
    <row r="2" spans="2:11" ht="15.75" customHeight="1" x14ac:dyDescent="0.2">
      <c r="B2" s="125" t="s">
        <v>147</v>
      </c>
      <c r="C2" s="126"/>
      <c r="D2" s="126"/>
      <c r="E2" s="126"/>
      <c r="F2" s="126"/>
      <c r="G2" s="126"/>
      <c r="H2" s="126"/>
      <c r="I2" s="19"/>
    </row>
    <row r="3" spans="2:11" ht="15" customHeight="1" x14ac:dyDescent="0.2">
      <c r="B3" s="127" t="s">
        <v>78</v>
      </c>
      <c r="C3" s="128"/>
      <c r="D3" s="128"/>
      <c r="E3" s="128"/>
      <c r="F3" s="128"/>
      <c r="G3" s="128"/>
      <c r="H3" s="128"/>
      <c r="I3" s="129"/>
    </row>
    <row r="4" spans="2:11" ht="16.5" customHeight="1" x14ac:dyDescent="0.2">
      <c r="B4" s="127" t="s">
        <v>75</v>
      </c>
      <c r="C4" s="128"/>
      <c r="D4" s="128"/>
      <c r="E4" s="128"/>
      <c r="F4" s="128"/>
      <c r="G4" s="128"/>
      <c r="H4" s="128"/>
      <c r="I4" s="129"/>
    </row>
    <row r="5" spans="2:11" ht="14.25" customHeight="1" x14ac:dyDescent="0.2">
      <c r="B5" s="127" t="s">
        <v>150</v>
      </c>
      <c r="C5" s="128"/>
      <c r="D5" s="128"/>
      <c r="E5" s="128"/>
      <c r="F5" s="128"/>
      <c r="G5" s="128"/>
      <c r="H5" s="128"/>
      <c r="I5" s="129"/>
    </row>
    <row r="6" spans="2:11" ht="17.25" customHeight="1" x14ac:dyDescent="0.2">
      <c r="B6" s="130" t="s">
        <v>159</v>
      </c>
      <c r="C6" s="131"/>
      <c r="D6" s="131"/>
      <c r="E6" s="131"/>
      <c r="F6" s="131"/>
      <c r="G6" s="131"/>
      <c r="H6" s="131"/>
      <c r="I6" s="132"/>
    </row>
    <row r="7" spans="2:11" ht="40.5" customHeight="1" x14ac:dyDescent="0.2">
      <c r="B7" s="95" t="s">
        <v>8</v>
      </c>
      <c r="C7" s="53" t="s">
        <v>9</v>
      </c>
      <c r="D7" s="53" t="s">
        <v>10</v>
      </c>
      <c r="E7" s="20" t="s">
        <v>11</v>
      </c>
      <c r="F7" s="54" t="s">
        <v>18</v>
      </c>
      <c r="G7" s="55" t="s">
        <v>19</v>
      </c>
      <c r="H7" s="56" t="s">
        <v>20</v>
      </c>
      <c r="I7" s="108" t="s">
        <v>16</v>
      </c>
    </row>
    <row r="8" spans="2:11" ht="25.5" customHeight="1" x14ac:dyDescent="0.2">
      <c r="B8" s="96">
        <v>1</v>
      </c>
      <c r="C8" s="21" t="s">
        <v>7</v>
      </c>
      <c r="D8" s="22" t="s">
        <v>14</v>
      </c>
      <c r="E8" s="23"/>
      <c r="F8" s="44"/>
      <c r="G8" s="24"/>
      <c r="H8" s="25">
        <f>H9+H20+H34+H44</f>
        <v>0</v>
      </c>
      <c r="I8" s="43"/>
      <c r="K8" s="16"/>
    </row>
    <row r="9" spans="2:11" ht="30.75" customHeight="1" x14ac:dyDescent="0.2">
      <c r="B9" s="116">
        <f t="shared" ref="B9:B110" si="0">B8+1</f>
        <v>2</v>
      </c>
      <c r="C9" s="26" t="s">
        <v>17</v>
      </c>
      <c r="D9" s="98" t="s">
        <v>79</v>
      </c>
      <c r="E9" s="99"/>
      <c r="F9" s="101"/>
      <c r="G9" s="100"/>
      <c r="H9" s="30">
        <f>SUM(H10:H18)</f>
        <v>0</v>
      </c>
      <c r="I9" s="111"/>
    </row>
    <row r="10" spans="2:11" ht="45" customHeight="1" x14ac:dyDescent="0.2">
      <c r="B10" s="84">
        <f t="shared" si="0"/>
        <v>3</v>
      </c>
      <c r="C10" s="73" t="s">
        <v>28</v>
      </c>
      <c r="D10" s="38" t="s">
        <v>136</v>
      </c>
      <c r="E10" s="10" t="s">
        <v>13</v>
      </c>
      <c r="F10" s="52">
        <v>1</v>
      </c>
      <c r="G10" s="31">
        <v>0</v>
      </c>
      <c r="H10" s="51">
        <f t="shared" ref="H10:H18" si="1">F10*G10</f>
        <v>0</v>
      </c>
      <c r="I10" s="32"/>
    </row>
    <row r="11" spans="2:11" ht="33.75" customHeight="1" x14ac:dyDescent="0.2">
      <c r="B11" s="84">
        <f t="shared" si="0"/>
        <v>4</v>
      </c>
      <c r="C11" s="73" t="s">
        <v>29</v>
      </c>
      <c r="D11" s="34" t="s">
        <v>133</v>
      </c>
      <c r="E11" s="49" t="s">
        <v>13</v>
      </c>
      <c r="F11" s="50">
        <v>1</v>
      </c>
      <c r="G11" s="31">
        <v>0</v>
      </c>
      <c r="H11" s="51">
        <f t="shared" si="1"/>
        <v>0</v>
      </c>
      <c r="I11" s="32"/>
    </row>
    <row r="12" spans="2:11" ht="52.5" customHeight="1" x14ac:dyDescent="0.2">
      <c r="B12" s="84">
        <f t="shared" si="0"/>
        <v>5</v>
      </c>
      <c r="C12" s="73" t="s">
        <v>30</v>
      </c>
      <c r="D12" s="13" t="s">
        <v>157</v>
      </c>
      <c r="E12" s="86" t="s">
        <v>13</v>
      </c>
      <c r="F12" s="50">
        <v>4</v>
      </c>
      <c r="G12" s="31">
        <v>0</v>
      </c>
      <c r="H12" s="51">
        <f t="shared" si="1"/>
        <v>0</v>
      </c>
      <c r="I12" s="87"/>
    </row>
    <row r="13" spans="2:11" ht="29.25" customHeight="1" x14ac:dyDescent="0.2">
      <c r="B13" s="84">
        <f t="shared" si="0"/>
        <v>6</v>
      </c>
      <c r="C13" s="81" t="s">
        <v>31</v>
      </c>
      <c r="D13" s="35" t="s">
        <v>132</v>
      </c>
      <c r="E13" s="49" t="s">
        <v>13</v>
      </c>
      <c r="F13" s="50">
        <v>1</v>
      </c>
      <c r="G13" s="31">
        <v>0</v>
      </c>
      <c r="H13" s="51">
        <f t="shared" si="1"/>
        <v>0</v>
      </c>
      <c r="I13" s="32"/>
    </row>
    <row r="14" spans="2:11" ht="28.5" customHeight="1" x14ac:dyDescent="0.2">
      <c r="B14" s="84">
        <f t="shared" si="0"/>
        <v>7</v>
      </c>
      <c r="C14" s="81" t="s">
        <v>32</v>
      </c>
      <c r="D14" s="13" t="s">
        <v>67</v>
      </c>
      <c r="E14" s="58" t="s">
        <v>13</v>
      </c>
      <c r="F14" s="50">
        <v>3</v>
      </c>
      <c r="G14" s="31">
        <v>0</v>
      </c>
      <c r="H14" s="51">
        <f t="shared" si="1"/>
        <v>0</v>
      </c>
      <c r="I14" s="32"/>
    </row>
    <row r="15" spans="2:11" ht="28.5" customHeight="1" x14ac:dyDescent="0.2">
      <c r="B15" s="84">
        <f t="shared" si="0"/>
        <v>8</v>
      </c>
      <c r="C15" s="11" t="s">
        <v>33</v>
      </c>
      <c r="D15" s="13" t="s">
        <v>138</v>
      </c>
      <c r="E15" s="58" t="s">
        <v>13</v>
      </c>
      <c r="F15" s="50">
        <v>1</v>
      </c>
      <c r="G15" s="31">
        <v>0</v>
      </c>
      <c r="H15" s="51">
        <f t="shared" ref="H15" si="2">F15*G15</f>
        <v>0</v>
      </c>
      <c r="I15" s="87"/>
    </row>
    <row r="16" spans="2:11" ht="30" customHeight="1" x14ac:dyDescent="0.2">
      <c r="B16" s="84">
        <f t="shared" si="0"/>
        <v>9</v>
      </c>
      <c r="C16" s="11" t="s">
        <v>34</v>
      </c>
      <c r="D16" s="14" t="s">
        <v>66</v>
      </c>
      <c r="E16" s="36" t="s">
        <v>12</v>
      </c>
      <c r="F16" s="50">
        <v>4</v>
      </c>
      <c r="G16" s="31">
        <v>0</v>
      </c>
      <c r="H16" s="51">
        <f t="shared" si="1"/>
        <v>0</v>
      </c>
      <c r="I16" s="32"/>
    </row>
    <row r="17" spans="1:9" ht="27.75" customHeight="1" x14ac:dyDescent="0.2">
      <c r="B17" s="84">
        <f t="shared" si="0"/>
        <v>10</v>
      </c>
      <c r="C17" s="11" t="s">
        <v>35</v>
      </c>
      <c r="D17" s="14" t="s">
        <v>65</v>
      </c>
      <c r="E17" s="36" t="s">
        <v>12</v>
      </c>
      <c r="F17" s="46">
        <v>8</v>
      </c>
      <c r="G17" s="31">
        <v>0</v>
      </c>
      <c r="H17" s="12">
        <f t="shared" si="1"/>
        <v>0</v>
      </c>
      <c r="I17" s="32"/>
    </row>
    <row r="18" spans="1:9" ht="27" customHeight="1" x14ac:dyDescent="0.2">
      <c r="B18" s="84">
        <f t="shared" si="0"/>
        <v>11</v>
      </c>
      <c r="C18" s="11" t="s">
        <v>148</v>
      </c>
      <c r="D18" s="14" t="s">
        <v>63</v>
      </c>
      <c r="E18" s="36" t="s">
        <v>12</v>
      </c>
      <c r="F18" s="46">
        <v>1</v>
      </c>
      <c r="G18" s="31">
        <v>0</v>
      </c>
      <c r="H18" s="12">
        <f t="shared" si="1"/>
        <v>0</v>
      </c>
      <c r="I18" s="32"/>
    </row>
    <row r="19" spans="1:9" ht="24" customHeight="1" x14ac:dyDescent="0.2">
      <c r="B19" s="84">
        <f t="shared" si="0"/>
        <v>12</v>
      </c>
      <c r="C19" s="88"/>
      <c r="D19" s="89"/>
      <c r="E19" s="90"/>
      <c r="F19" s="91"/>
      <c r="G19" s="92"/>
      <c r="H19" s="93"/>
      <c r="I19" s="94"/>
    </row>
    <row r="20" spans="1:9" ht="28.5" customHeight="1" x14ac:dyDescent="0.2">
      <c r="B20" s="117">
        <f t="shared" si="0"/>
        <v>13</v>
      </c>
      <c r="C20" s="26" t="s">
        <v>44</v>
      </c>
      <c r="D20" s="27" t="s">
        <v>83</v>
      </c>
      <c r="E20" s="28"/>
      <c r="F20" s="45"/>
      <c r="G20" s="29"/>
      <c r="H20" s="30">
        <f>SUM(H21:H32)</f>
        <v>0</v>
      </c>
      <c r="I20" s="109"/>
    </row>
    <row r="21" spans="1:9" ht="37.5" customHeight="1" x14ac:dyDescent="0.2">
      <c r="B21" s="84">
        <f t="shared" si="0"/>
        <v>14</v>
      </c>
      <c r="C21" s="73" t="s">
        <v>45</v>
      </c>
      <c r="D21" s="38" t="s">
        <v>139</v>
      </c>
      <c r="E21" s="49" t="s">
        <v>13</v>
      </c>
      <c r="F21" s="50">
        <v>1</v>
      </c>
      <c r="G21" s="57">
        <v>0</v>
      </c>
      <c r="H21" s="51">
        <f t="shared" ref="H21:H32" si="3">F21*G21</f>
        <v>0</v>
      </c>
      <c r="I21" s="32"/>
    </row>
    <row r="22" spans="1:9" ht="32.25" customHeight="1" x14ac:dyDescent="0.2">
      <c r="B22" s="84">
        <f t="shared" si="0"/>
        <v>15</v>
      </c>
      <c r="C22" s="73" t="s">
        <v>47</v>
      </c>
      <c r="D22" s="34" t="s">
        <v>133</v>
      </c>
      <c r="E22" s="49" t="s">
        <v>13</v>
      </c>
      <c r="F22" s="50">
        <v>1</v>
      </c>
      <c r="G22" s="57">
        <v>0</v>
      </c>
      <c r="H22" s="51">
        <f t="shared" si="3"/>
        <v>0</v>
      </c>
      <c r="I22" s="32"/>
    </row>
    <row r="23" spans="1:9" ht="49.5" customHeight="1" x14ac:dyDescent="0.2">
      <c r="B23" s="84">
        <f t="shared" si="0"/>
        <v>16</v>
      </c>
      <c r="C23" s="81" t="s">
        <v>46</v>
      </c>
      <c r="D23" s="13" t="s">
        <v>157</v>
      </c>
      <c r="E23" s="86" t="s">
        <v>13</v>
      </c>
      <c r="F23" s="50">
        <v>2</v>
      </c>
      <c r="G23" s="57">
        <v>0</v>
      </c>
      <c r="H23" s="51">
        <f t="shared" si="3"/>
        <v>0</v>
      </c>
      <c r="I23" s="87"/>
    </row>
    <row r="24" spans="1:9" ht="32.25" customHeight="1" x14ac:dyDescent="0.2">
      <c r="B24" s="84">
        <f t="shared" si="0"/>
        <v>17</v>
      </c>
      <c r="C24" s="11" t="s">
        <v>48</v>
      </c>
      <c r="D24" s="35" t="s">
        <v>68</v>
      </c>
      <c r="E24" s="58" t="s">
        <v>13</v>
      </c>
      <c r="F24" s="50">
        <v>1</v>
      </c>
      <c r="G24" s="57">
        <v>0</v>
      </c>
      <c r="H24" s="51">
        <f t="shared" si="3"/>
        <v>0</v>
      </c>
      <c r="I24" s="32"/>
    </row>
    <row r="25" spans="1:9" ht="24.75" customHeight="1" outlineLevel="1" x14ac:dyDescent="0.2">
      <c r="B25" s="84">
        <f t="shared" si="0"/>
        <v>18</v>
      </c>
      <c r="C25" s="74" t="s">
        <v>49</v>
      </c>
      <c r="D25" s="13" t="s">
        <v>67</v>
      </c>
      <c r="E25" s="49" t="s">
        <v>13</v>
      </c>
      <c r="F25" s="50">
        <v>5</v>
      </c>
      <c r="G25" s="57">
        <v>0</v>
      </c>
      <c r="H25" s="51">
        <f t="shared" si="3"/>
        <v>0</v>
      </c>
      <c r="I25" s="32"/>
    </row>
    <row r="26" spans="1:9" ht="24.75" customHeight="1" outlineLevel="1" x14ac:dyDescent="0.2">
      <c r="B26" s="84">
        <f t="shared" si="0"/>
        <v>19</v>
      </c>
      <c r="C26" s="74" t="s">
        <v>50</v>
      </c>
      <c r="D26" s="35" t="s">
        <v>151</v>
      </c>
      <c r="E26" s="49" t="s">
        <v>13</v>
      </c>
      <c r="F26" s="50">
        <v>1</v>
      </c>
      <c r="G26" s="57">
        <v>0</v>
      </c>
      <c r="H26" s="51">
        <f t="shared" si="3"/>
        <v>0</v>
      </c>
      <c r="I26" s="32"/>
    </row>
    <row r="27" spans="1:9" ht="24.75" customHeight="1" outlineLevel="1" x14ac:dyDescent="0.2">
      <c r="B27" s="84">
        <f t="shared" si="0"/>
        <v>20</v>
      </c>
      <c r="C27" s="74" t="s">
        <v>51</v>
      </c>
      <c r="D27" s="35" t="s">
        <v>137</v>
      </c>
      <c r="E27" s="86" t="s">
        <v>13</v>
      </c>
      <c r="F27" s="50">
        <v>1</v>
      </c>
      <c r="G27" s="57">
        <v>0</v>
      </c>
      <c r="H27" s="51">
        <f t="shared" si="3"/>
        <v>0</v>
      </c>
      <c r="I27" s="87"/>
    </row>
    <row r="28" spans="1:9" ht="24.75" customHeight="1" outlineLevel="1" x14ac:dyDescent="0.2">
      <c r="B28" s="84">
        <f t="shared" si="0"/>
        <v>21</v>
      </c>
      <c r="C28" s="74" t="s">
        <v>52</v>
      </c>
      <c r="D28" s="33" t="s">
        <v>156</v>
      </c>
      <c r="E28" s="86" t="s">
        <v>12</v>
      </c>
      <c r="F28" s="50">
        <v>0</v>
      </c>
      <c r="G28" s="57">
        <v>0</v>
      </c>
      <c r="H28" s="51">
        <f t="shared" si="3"/>
        <v>0</v>
      </c>
      <c r="I28" s="87"/>
    </row>
    <row r="29" spans="1:9" ht="29.25" customHeight="1" outlineLevel="1" x14ac:dyDescent="0.2">
      <c r="A29" s="37"/>
      <c r="B29" s="84">
        <f t="shared" si="0"/>
        <v>22</v>
      </c>
      <c r="C29" s="74" t="s">
        <v>111</v>
      </c>
      <c r="D29" s="14" t="s">
        <v>66</v>
      </c>
      <c r="E29" s="86" t="s">
        <v>13</v>
      </c>
      <c r="F29" s="50">
        <v>4</v>
      </c>
      <c r="G29" s="57">
        <v>0</v>
      </c>
      <c r="H29" s="51">
        <f t="shared" si="3"/>
        <v>0</v>
      </c>
      <c r="I29" s="32"/>
    </row>
    <row r="30" spans="1:9" ht="33.75" customHeight="1" outlineLevel="1" x14ac:dyDescent="0.2">
      <c r="A30" s="37"/>
      <c r="B30" s="84">
        <f t="shared" si="0"/>
        <v>23</v>
      </c>
      <c r="C30" s="74" t="s">
        <v>112</v>
      </c>
      <c r="D30" s="14" t="s">
        <v>65</v>
      </c>
      <c r="E30" s="36" t="s">
        <v>12</v>
      </c>
      <c r="F30" s="46">
        <v>9</v>
      </c>
      <c r="G30" s="57">
        <v>0</v>
      </c>
      <c r="H30" s="12">
        <f t="shared" si="3"/>
        <v>0</v>
      </c>
      <c r="I30" s="32"/>
    </row>
    <row r="31" spans="1:9" ht="31.5" customHeight="1" outlineLevel="1" x14ac:dyDescent="0.2">
      <c r="A31" s="37"/>
      <c r="B31" s="84">
        <f t="shared" si="0"/>
        <v>24</v>
      </c>
      <c r="C31" s="74" t="s">
        <v>113</v>
      </c>
      <c r="D31" s="14" t="s">
        <v>64</v>
      </c>
      <c r="E31" s="36" t="s">
        <v>12</v>
      </c>
      <c r="F31" s="46">
        <v>3</v>
      </c>
      <c r="G31" s="57">
        <v>0</v>
      </c>
      <c r="H31" s="12">
        <f t="shared" si="3"/>
        <v>0</v>
      </c>
      <c r="I31" s="32"/>
    </row>
    <row r="32" spans="1:9" ht="31.5" customHeight="1" outlineLevel="1" x14ac:dyDescent="0.2">
      <c r="A32" s="37"/>
      <c r="B32" s="84">
        <f t="shared" si="0"/>
        <v>25</v>
      </c>
      <c r="C32" s="74" t="s">
        <v>154</v>
      </c>
      <c r="D32" s="14" t="s">
        <v>63</v>
      </c>
      <c r="E32" s="36" t="s">
        <v>12</v>
      </c>
      <c r="F32" s="46">
        <v>1</v>
      </c>
      <c r="G32" s="57">
        <v>0</v>
      </c>
      <c r="H32" s="12">
        <f t="shared" si="3"/>
        <v>0</v>
      </c>
      <c r="I32" s="32"/>
    </row>
    <row r="33" spans="1:9" ht="31.5" customHeight="1" outlineLevel="1" x14ac:dyDescent="0.2">
      <c r="A33" s="37"/>
      <c r="B33" s="84">
        <f t="shared" si="0"/>
        <v>26</v>
      </c>
      <c r="C33" s="85"/>
      <c r="D33" s="14"/>
      <c r="E33" s="112"/>
      <c r="F33" s="50"/>
      <c r="G33" s="92"/>
      <c r="H33" s="51"/>
      <c r="I33" s="87"/>
    </row>
    <row r="34" spans="1:9" ht="28.5" customHeight="1" x14ac:dyDescent="0.2">
      <c r="B34" s="116">
        <f t="shared" si="0"/>
        <v>27</v>
      </c>
      <c r="C34" s="26" t="s">
        <v>114</v>
      </c>
      <c r="D34" s="27" t="s">
        <v>90</v>
      </c>
      <c r="E34" s="28"/>
      <c r="F34" s="45"/>
      <c r="G34" s="29"/>
      <c r="H34" s="30">
        <f>SUM(H35:H42)</f>
        <v>0</v>
      </c>
      <c r="I34" s="109"/>
    </row>
    <row r="35" spans="1:9" ht="37.5" customHeight="1" x14ac:dyDescent="0.2">
      <c r="B35" s="84">
        <f t="shared" si="0"/>
        <v>28</v>
      </c>
      <c r="C35" s="73" t="s">
        <v>115</v>
      </c>
      <c r="D35" s="38" t="s">
        <v>136</v>
      </c>
      <c r="E35" s="49" t="s">
        <v>13</v>
      </c>
      <c r="F35" s="50">
        <v>1</v>
      </c>
      <c r="G35" s="57">
        <v>0</v>
      </c>
      <c r="H35" s="51">
        <f t="shared" ref="H35:H42" si="4">F35*G35</f>
        <v>0</v>
      </c>
      <c r="I35" s="32"/>
    </row>
    <row r="36" spans="1:9" ht="32.25" customHeight="1" x14ac:dyDescent="0.2">
      <c r="B36" s="84">
        <f t="shared" si="0"/>
        <v>29</v>
      </c>
      <c r="C36" s="73" t="s">
        <v>116</v>
      </c>
      <c r="D36" s="34" t="s">
        <v>133</v>
      </c>
      <c r="E36" s="49" t="s">
        <v>13</v>
      </c>
      <c r="F36" s="50">
        <v>1</v>
      </c>
      <c r="G36" s="57">
        <v>0</v>
      </c>
      <c r="H36" s="51">
        <f t="shared" si="4"/>
        <v>0</v>
      </c>
      <c r="I36" s="32"/>
    </row>
    <row r="37" spans="1:9" ht="51" customHeight="1" x14ac:dyDescent="0.2">
      <c r="B37" s="84">
        <f t="shared" si="0"/>
        <v>30</v>
      </c>
      <c r="C37" s="81" t="s">
        <v>117</v>
      </c>
      <c r="D37" s="13" t="s">
        <v>157</v>
      </c>
      <c r="E37" s="86" t="s">
        <v>13</v>
      </c>
      <c r="F37" s="50">
        <v>4</v>
      </c>
      <c r="G37" s="57">
        <v>0</v>
      </c>
      <c r="H37" s="51">
        <f t="shared" si="4"/>
        <v>0</v>
      </c>
      <c r="I37" s="87"/>
    </row>
    <row r="38" spans="1:9" ht="33.75" customHeight="1" x14ac:dyDescent="0.2">
      <c r="B38" s="84">
        <f t="shared" si="0"/>
        <v>31</v>
      </c>
      <c r="C38" s="11" t="s">
        <v>118</v>
      </c>
      <c r="D38" s="33" t="s">
        <v>135</v>
      </c>
      <c r="E38" s="86" t="s">
        <v>13</v>
      </c>
      <c r="F38" s="50">
        <v>1</v>
      </c>
      <c r="G38" s="57">
        <v>0</v>
      </c>
      <c r="H38" s="51">
        <f t="shared" si="4"/>
        <v>0</v>
      </c>
      <c r="I38" s="87"/>
    </row>
    <row r="39" spans="1:9" ht="32.25" customHeight="1" x14ac:dyDescent="0.2">
      <c r="B39" s="84">
        <f t="shared" si="0"/>
        <v>32</v>
      </c>
      <c r="C39" s="74" t="s">
        <v>119</v>
      </c>
      <c r="D39" s="35" t="s">
        <v>132</v>
      </c>
      <c r="E39" s="58" t="s">
        <v>13</v>
      </c>
      <c r="F39" s="50">
        <v>1</v>
      </c>
      <c r="G39" s="57">
        <v>0</v>
      </c>
      <c r="H39" s="51">
        <f t="shared" si="4"/>
        <v>0</v>
      </c>
      <c r="I39" s="32"/>
    </row>
    <row r="40" spans="1:9" ht="24.75" customHeight="1" outlineLevel="1" x14ac:dyDescent="0.2">
      <c r="B40" s="84">
        <f t="shared" si="0"/>
        <v>33</v>
      </c>
      <c r="C40" s="74" t="s">
        <v>120</v>
      </c>
      <c r="D40" s="13" t="s">
        <v>67</v>
      </c>
      <c r="E40" s="49" t="s">
        <v>13</v>
      </c>
      <c r="F40" s="50">
        <v>3</v>
      </c>
      <c r="G40" s="57">
        <v>0</v>
      </c>
      <c r="H40" s="51">
        <f t="shared" si="4"/>
        <v>0</v>
      </c>
      <c r="I40" s="32"/>
    </row>
    <row r="41" spans="1:9" ht="33.75" customHeight="1" outlineLevel="1" x14ac:dyDescent="0.2">
      <c r="A41" s="37"/>
      <c r="B41" s="84">
        <f t="shared" si="0"/>
        <v>34</v>
      </c>
      <c r="C41" s="74" t="s">
        <v>121</v>
      </c>
      <c r="D41" s="14" t="s">
        <v>65</v>
      </c>
      <c r="E41" s="36" t="s">
        <v>12</v>
      </c>
      <c r="F41" s="46">
        <v>4</v>
      </c>
      <c r="G41" s="57">
        <v>0</v>
      </c>
      <c r="H41" s="12">
        <f t="shared" si="4"/>
        <v>0</v>
      </c>
      <c r="I41" s="32"/>
    </row>
    <row r="42" spans="1:9" ht="31.5" customHeight="1" outlineLevel="1" x14ac:dyDescent="0.2">
      <c r="A42" s="37"/>
      <c r="B42" s="84">
        <f t="shared" si="0"/>
        <v>35</v>
      </c>
      <c r="C42" s="74" t="s">
        <v>122</v>
      </c>
      <c r="D42" s="14" t="s">
        <v>63</v>
      </c>
      <c r="E42" s="36" t="s">
        <v>12</v>
      </c>
      <c r="F42" s="46">
        <v>1</v>
      </c>
      <c r="G42" s="57">
        <v>0</v>
      </c>
      <c r="H42" s="12">
        <f t="shared" si="4"/>
        <v>0</v>
      </c>
      <c r="I42" s="32"/>
    </row>
    <row r="43" spans="1:9" ht="31.5" customHeight="1" outlineLevel="1" x14ac:dyDescent="0.2">
      <c r="A43" s="37"/>
      <c r="B43" s="84">
        <f t="shared" si="0"/>
        <v>36</v>
      </c>
      <c r="C43" s="85"/>
      <c r="D43" s="14"/>
      <c r="E43" s="112"/>
      <c r="F43" s="50"/>
      <c r="G43" s="92"/>
      <c r="H43" s="51"/>
      <c r="I43" s="87"/>
    </row>
    <row r="44" spans="1:9" ht="28.5" customHeight="1" x14ac:dyDescent="0.2">
      <c r="B44" s="115">
        <f t="shared" si="0"/>
        <v>37</v>
      </c>
      <c r="C44" s="26" t="s">
        <v>123</v>
      </c>
      <c r="D44" s="27" t="s">
        <v>101</v>
      </c>
      <c r="E44" s="28"/>
      <c r="F44" s="45"/>
      <c r="G44" s="29"/>
      <c r="H44" s="30">
        <f>SUM(H45:H53)</f>
        <v>0</v>
      </c>
      <c r="I44" s="109"/>
    </row>
    <row r="45" spans="1:9" ht="45" customHeight="1" x14ac:dyDescent="0.2">
      <c r="B45" s="84">
        <f t="shared" si="0"/>
        <v>38</v>
      </c>
      <c r="C45" s="73" t="s">
        <v>124</v>
      </c>
      <c r="D45" s="38" t="s">
        <v>134</v>
      </c>
      <c r="E45" s="10" t="s">
        <v>13</v>
      </c>
      <c r="F45" s="52">
        <v>1</v>
      </c>
      <c r="G45" s="31">
        <v>0</v>
      </c>
      <c r="H45" s="51">
        <f t="shared" ref="H45:H53" si="5">F45*G45</f>
        <v>0</v>
      </c>
      <c r="I45" s="32"/>
    </row>
    <row r="46" spans="1:9" ht="33.75" customHeight="1" x14ac:dyDescent="0.2">
      <c r="B46" s="84">
        <f t="shared" si="0"/>
        <v>39</v>
      </c>
      <c r="C46" s="73" t="s">
        <v>125</v>
      </c>
      <c r="D46" s="34" t="s">
        <v>133</v>
      </c>
      <c r="E46" s="49" t="s">
        <v>13</v>
      </c>
      <c r="F46" s="50">
        <v>1</v>
      </c>
      <c r="G46" s="31">
        <v>0</v>
      </c>
      <c r="H46" s="51">
        <f t="shared" si="5"/>
        <v>0</v>
      </c>
      <c r="I46" s="32"/>
    </row>
    <row r="47" spans="1:9" ht="54" customHeight="1" x14ac:dyDescent="0.2">
      <c r="B47" s="84">
        <f t="shared" si="0"/>
        <v>40</v>
      </c>
      <c r="C47" s="73" t="s">
        <v>126</v>
      </c>
      <c r="D47" s="13" t="s">
        <v>157</v>
      </c>
      <c r="E47" s="86" t="s">
        <v>13</v>
      </c>
      <c r="F47" s="50">
        <v>2</v>
      </c>
      <c r="G47" s="31">
        <v>0</v>
      </c>
      <c r="H47" s="51">
        <f t="shared" si="5"/>
        <v>0</v>
      </c>
      <c r="I47" s="87"/>
    </row>
    <row r="48" spans="1:9" ht="29.25" customHeight="1" x14ac:dyDescent="0.2">
      <c r="B48" s="84">
        <f t="shared" si="0"/>
        <v>41</v>
      </c>
      <c r="C48" s="81" t="s">
        <v>127</v>
      </c>
      <c r="D48" s="35" t="s">
        <v>132</v>
      </c>
      <c r="E48" s="49" t="s">
        <v>13</v>
      </c>
      <c r="F48" s="50">
        <v>1</v>
      </c>
      <c r="G48" s="31">
        <v>0</v>
      </c>
      <c r="H48" s="51">
        <f t="shared" si="5"/>
        <v>0</v>
      </c>
      <c r="I48" s="32"/>
    </row>
    <row r="49" spans="2:11" ht="28.5" customHeight="1" x14ac:dyDescent="0.2">
      <c r="B49" s="84">
        <f t="shared" si="0"/>
        <v>42</v>
      </c>
      <c r="C49" s="81" t="s">
        <v>128</v>
      </c>
      <c r="D49" s="13" t="s">
        <v>67</v>
      </c>
      <c r="E49" s="58" t="s">
        <v>13</v>
      </c>
      <c r="F49" s="50">
        <v>4</v>
      </c>
      <c r="G49" s="31">
        <v>0</v>
      </c>
      <c r="H49" s="51">
        <f t="shared" si="5"/>
        <v>0</v>
      </c>
      <c r="I49" s="32"/>
    </row>
    <row r="50" spans="2:11" ht="28.5" customHeight="1" x14ac:dyDescent="0.2">
      <c r="B50" s="84">
        <f t="shared" si="0"/>
        <v>43</v>
      </c>
      <c r="C50" s="11" t="s">
        <v>129</v>
      </c>
      <c r="D50" s="33" t="s">
        <v>156</v>
      </c>
      <c r="E50" s="86" t="s">
        <v>12</v>
      </c>
      <c r="F50" s="50">
        <v>0</v>
      </c>
      <c r="G50" s="31">
        <v>0</v>
      </c>
      <c r="H50" s="51">
        <f t="shared" si="5"/>
        <v>0</v>
      </c>
      <c r="I50" s="87"/>
    </row>
    <row r="51" spans="2:11" ht="30" customHeight="1" x14ac:dyDescent="0.2">
      <c r="B51" s="84">
        <f t="shared" si="0"/>
        <v>44</v>
      </c>
      <c r="C51" s="11" t="s">
        <v>130</v>
      </c>
      <c r="D51" s="14" t="s">
        <v>66</v>
      </c>
      <c r="E51" s="36" t="s">
        <v>12</v>
      </c>
      <c r="F51" s="50">
        <v>5</v>
      </c>
      <c r="G51" s="31">
        <v>0</v>
      </c>
      <c r="H51" s="51">
        <f t="shared" si="5"/>
        <v>0</v>
      </c>
      <c r="I51" s="32"/>
    </row>
    <row r="52" spans="2:11" ht="27.75" customHeight="1" x14ac:dyDescent="0.2">
      <c r="B52" s="84">
        <f t="shared" si="0"/>
        <v>45</v>
      </c>
      <c r="C52" s="11" t="s">
        <v>131</v>
      </c>
      <c r="D52" s="14" t="s">
        <v>65</v>
      </c>
      <c r="E52" s="36" t="s">
        <v>12</v>
      </c>
      <c r="F52" s="46">
        <v>7</v>
      </c>
      <c r="G52" s="31">
        <v>0</v>
      </c>
      <c r="H52" s="12">
        <f t="shared" si="5"/>
        <v>0</v>
      </c>
      <c r="I52" s="32"/>
    </row>
    <row r="53" spans="2:11" ht="27" customHeight="1" x14ac:dyDescent="0.2">
      <c r="B53" s="84">
        <f t="shared" si="0"/>
        <v>46</v>
      </c>
      <c r="C53" s="11" t="s">
        <v>153</v>
      </c>
      <c r="D53" s="14" t="s">
        <v>63</v>
      </c>
      <c r="E53" s="36" t="s">
        <v>12</v>
      </c>
      <c r="F53" s="46">
        <v>1</v>
      </c>
      <c r="G53" s="31">
        <v>0</v>
      </c>
      <c r="H53" s="12">
        <f t="shared" si="5"/>
        <v>0</v>
      </c>
      <c r="I53" s="32"/>
    </row>
    <row r="54" spans="2:11" ht="27" customHeight="1" x14ac:dyDescent="0.2">
      <c r="B54" s="84">
        <f t="shared" si="0"/>
        <v>47</v>
      </c>
      <c r="C54" s="75"/>
      <c r="D54" s="76"/>
      <c r="E54" s="77"/>
      <c r="F54" s="78"/>
      <c r="G54" s="79"/>
      <c r="H54" s="80"/>
      <c r="I54" s="110"/>
    </row>
    <row r="55" spans="2:11" ht="30.75" customHeight="1" x14ac:dyDescent="0.2">
      <c r="B55" s="114">
        <f t="shared" si="0"/>
        <v>48</v>
      </c>
      <c r="C55" s="21" t="s">
        <v>6</v>
      </c>
      <c r="D55" s="39" t="s">
        <v>15</v>
      </c>
      <c r="E55" s="40"/>
      <c r="F55" s="47"/>
      <c r="G55" s="41"/>
      <c r="H55" s="42">
        <f>H56+H67+H81+H91</f>
        <v>0</v>
      </c>
      <c r="I55" s="43"/>
      <c r="K55" s="16"/>
    </row>
    <row r="56" spans="2:11" ht="30.75" customHeight="1" x14ac:dyDescent="0.2">
      <c r="B56" s="97">
        <f t="shared" si="0"/>
        <v>49</v>
      </c>
      <c r="C56" s="26" t="s">
        <v>62</v>
      </c>
      <c r="D56" s="98" t="s">
        <v>79</v>
      </c>
      <c r="E56" s="99"/>
      <c r="F56" s="101"/>
      <c r="G56" s="100"/>
      <c r="H56" s="30">
        <f>SUM(H57:H65)</f>
        <v>0</v>
      </c>
      <c r="I56" s="111"/>
    </row>
    <row r="57" spans="2:11" ht="45" customHeight="1" x14ac:dyDescent="0.2">
      <c r="B57" s="84">
        <f t="shared" si="0"/>
        <v>50</v>
      </c>
      <c r="C57" s="73" t="s">
        <v>36</v>
      </c>
      <c r="D57" s="38" t="s">
        <v>80</v>
      </c>
      <c r="E57" s="10" t="s">
        <v>13</v>
      </c>
      <c r="F57" s="52">
        <v>1</v>
      </c>
      <c r="G57" s="31">
        <v>0</v>
      </c>
      <c r="H57" s="51">
        <f t="shared" ref="H57:H63" si="6">F57*G57</f>
        <v>0</v>
      </c>
      <c r="I57" s="32"/>
    </row>
    <row r="58" spans="2:11" ht="33.75" customHeight="1" x14ac:dyDescent="0.2">
      <c r="B58" s="84">
        <f t="shared" si="0"/>
        <v>51</v>
      </c>
      <c r="C58" s="73" t="s">
        <v>37</v>
      </c>
      <c r="D58" s="34" t="s">
        <v>81</v>
      </c>
      <c r="E58" s="49" t="s">
        <v>13</v>
      </c>
      <c r="F58" s="50">
        <v>1</v>
      </c>
      <c r="G58" s="31">
        <v>0</v>
      </c>
      <c r="H58" s="51">
        <f t="shared" si="6"/>
        <v>0</v>
      </c>
      <c r="I58" s="32"/>
    </row>
    <row r="59" spans="2:11" ht="51" customHeight="1" x14ac:dyDescent="0.2">
      <c r="B59" s="84">
        <f t="shared" si="0"/>
        <v>52</v>
      </c>
      <c r="C59" s="73" t="s">
        <v>38</v>
      </c>
      <c r="D59" s="13" t="s">
        <v>158</v>
      </c>
      <c r="E59" s="86" t="s">
        <v>13</v>
      </c>
      <c r="F59" s="50">
        <v>4</v>
      </c>
      <c r="G59" s="31">
        <v>0</v>
      </c>
      <c r="H59" s="51">
        <f t="shared" si="6"/>
        <v>0</v>
      </c>
      <c r="I59" s="87"/>
    </row>
    <row r="60" spans="2:11" ht="29.25" customHeight="1" x14ac:dyDescent="0.2">
      <c r="B60" s="84">
        <f t="shared" si="0"/>
        <v>53</v>
      </c>
      <c r="C60" s="81" t="s">
        <v>39</v>
      </c>
      <c r="D60" s="35" t="s">
        <v>82</v>
      </c>
      <c r="E60" s="49" t="s">
        <v>13</v>
      </c>
      <c r="F60" s="50">
        <v>1</v>
      </c>
      <c r="G60" s="31">
        <v>0</v>
      </c>
      <c r="H60" s="51">
        <f t="shared" si="6"/>
        <v>0</v>
      </c>
      <c r="I60" s="32"/>
    </row>
    <row r="61" spans="2:11" ht="28.5" customHeight="1" x14ac:dyDescent="0.2">
      <c r="B61" s="84">
        <f t="shared" si="0"/>
        <v>54</v>
      </c>
      <c r="C61" s="81" t="s">
        <v>40</v>
      </c>
      <c r="D61" s="13" t="s">
        <v>70</v>
      </c>
      <c r="E61" s="58" t="s">
        <v>13</v>
      </c>
      <c r="F61" s="50">
        <v>3</v>
      </c>
      <c r="G61" s="31">
        <v>0</v>
      </c>
      <c r="H61" s="51">
        <f t="shared" si="6"/>
        <v>0</v>
      </c>
      <c r="I61" s="32"/>
    </row>
    <row r="62" spans="2:11" ht="28.5" customHeight="1" x14ac:dyDescent="0.2">
      <c r="B62" s="84">
        <f t="shared" si="0"/>
        <v>55</v>
      </c>
      <c r="C62" s="11" t="s">
        <v>41</v>
      </c>
      <c r="D62" s="13" t="s">
        <v>138</v>
      </c>
      <c r="E62" s="58" t="s">
        <v>13</v>
      </c>
      <c r="F62" s="50">
        <v>1</v>
      </c>
      <c r="G62" s="31">
        <v>0</v>
      </c>
      <c r="H62" s="51">
        <f t="shared" si="6"/>
        <v>0</v>
      </c>
      <c r="I62" s="87"/>
    </row>
    <row r="63" spans="2:11" ht="30" customHeight="1" x14ac:dyDescent="0.2">
      <c r="B63" s="84">
        <f t="shared" si="0"/>
        <v>56</v>
      </c>
      <c r="C63" s="11" t="s">
        <v>42</v>
      </c>
      <c r="D63" s="14" t="s">
        <v>71</v>
      </c>
      <c r="E63" s="36" t="s">
        <v>12</v>
      </c>
      <c r="F63" s="50">
        <v>4</v>
      </c>
      <c r="G63" s="31">
        <v>0</v>
      </c>
      <c r="H63" s="51">
        <f t="shared" si="6"/>
        <v>0</v>
      </c>
      <c r="I63" s="32"/>
    </row>
    <row r="64" spans="2:11" ht="27.75" customHeight="1" x14ac:dyDescent="0.2">
      <c r="B64" s="84">
        <f t="shared" si="0"/>
        <v>57</v>
      </c>
      <c r="C64" s="11" t="s">
        <v>43</v>
      </c>
      <c r="D64" s="14" t="s">
        <v>72</v>
      </c>
      <c r="E64" s="36" t="s">
        <v>12</v>
      </c>
      <c r="F64" s="46">
        <v>8</v>
      </c>
      <c r="G64" s="31">
        <v>0</v>
      </c>
      <c r="H64" s="12">
        <f t="shared" ref="H64:H65" si="7">F64*G64</f>
        <v>0</v>
      </c>
      <c r="I64" s="32"/>
    </row>
    <row r="65" spans="1:9" ht="27" customHeight="1" x14ac:dyDescent="0.2">
      <c r="B65" s="84">
        <f t="shared" si="0"/>
        <v>58</v>
      </c>
      <c r="C65" s="11" t="s">
        <v>149</v>
      </c>
      <c r="D65" s="14" t="s">
        <v>74</v>
      </c>
      <c r="E65" s="36" t="s">
        <v>12</v>
      </c>
      <c r="F65" s="46">
        <v>1</v>
      </c>
      <c r="G65" s="31">
        <v>0</v>
      </c>
      <c r="H65" s="12">
        <f t="shared" si="7"/>
        <v>0</v>
      </c>
      <c r="I65" s="32"/>
    </row>
    <row r="66" spans="1:9" ht="24" customHeight="1" x14ac:dyDescent="0.2">
      <c r="B66" s="84">
        <f t="shared" si="0"/>
        <v>59</v>
      </c>
      <c r="C66" s="88"/>
      <c r="D66" s="89"/>
      <c r="E66" s="90"/>
      <c r="F66" s="91"/>
      <c r="G66" s="92"/>
      <c r="H66" s="93"/>
      <c r="I66" s="94"/>
    </row>
    <row r="67" spans="1:9" ht="28.5" customHeight="1" x14ac:dyDescent="0.2">
      <c r="B67" s="97">
        <f t="shared" si="0"/>
        <v>60</v>
      </c>
      <c r="C67" s="26" t="s">
        <v>53</v>
      </c>
      <c r="D67" s="27" t="s">
        <v>83</v>
      </c>
      <c r="E67" s="28"/>
      <c r="F67" s="45"/>
      <c r="G67" s="29"/>
      <c r="H67" s="30">
        <f>SUM(H68:H79)</f>
        <v>0</v>
      </c>
      <c r="I67" s="109"/>
    </row>
    <row r="68" spans="1:9" ht="37.5" customHeight="1" x14ac:dyDescent="0.2">
      <c r="B68" s="84">
        <f t="shared" si="0"/>
        <v>61</v>
      </c>
      <c r="C68" s="73" t="s">
        <v>54</v>
      </c>
      <c r="D68" s="38" t="s">
        <v>84</v>
      </c>
      <c r="E68" s="49" t="s">
        <v>13</v>
      </c>
      <c r="F68" s="50">
        <v>1</v>
      </c>
      <c r="G68" s="57">
        <v>0</v>
      </c>
      <c r="H68" s="51">
        <f t="shared" ref="H68:H79" si="8">F68*G68</f>
        <v>0</v>
      </c>
      <c r="I68" s="32"/>
    </row>
    <row r="69" spans="1:9" ht="32.25" customHeight="1" x14ac:dyDescent="0.2">
      <c r="B69" s="84">
        <f t="shared" si="0"/>
        <v>62</v>
      </c>
      <c r="C69" s="73" t="s">
        <v>55</v>
      </c>
      <c r="D69" s="34" t="s">
        <v>81</v>
      </c>
      <c r="E69" s="49" t="s">
        <v>13</v>
      </c>
      <c r="F69" s="50">
        <v>1</v>
      </c>
      <c r="G69" s="57">
        <v>0</v>
      </c>
      <c r="H69" s="51">
        <f t="shared" si="8"/>
        <v>0</v>
      </c>
      <c r="I69" s="32"/>
    </row>
    <row r="70" spans="1:9" ht="50.25" customHeight="1" x14ac:dyDescent="0.2">
      <c r="B70" s="84">
        <f t="shared" si="0"/>
        <v>63</v>
      </c>
      <c r="C70" s="81" t="s">
        <v>56</v>
      </c>
      <c r="D70" s="13" t="s">
        <v>158</v>
      </c>
      <c r="E70" s="86" t="s">
        <v>13</v>
      </c>
      <c r="F70" s="50">
        <v>2</v>
      </c>
      <c r="G70" s="92">
        <v>0</v>
      </c>
      <c r="H70" s="51">
        <f t="shared" si="8"/>
        <v>0</v>
      </c>
      <c r="I70" s="87"/>
    </row>
    <row r="71" spans="1:9" ht="32.25" customHeight="1" x14ac:dyDescent="0.2">
      <c r="B71" s="84">
        <f t="shared" si="0"/>
        <v>64</v>
      </c>
      <c r="C71" s="11" t="s">
        <v>57</v>
      </c>
      <c r="D71" s="35" t="s">
        <v>69</v>
      </c>
      <c r="E71" s="58" t="s">
        <v>13</v>
      </c>
      <c r="F71" s="50">
        <v>1</v>
      </c>
      <c r="G71" s="57">
        <v>0</v>
      </c>
      <c r="H71" s="51">
        <f t="shared" si="8"/>
        <v>0</v>
      </c>
      <c r="I71" s="32"/>
    </row>
    <row r="72" spans="1:9" ht="24.75" customHeight="1" outlineLevel="1" x14ac:dyDescent="0.2">
      <c r="B72" s="84">
        <f t="shared" si="0"/>
        <v>65</v>
      </c>
      <c r="C72" s="74" t="s">
        <v>58</v>
      </c>
      <c r="D72" s="13" t="s">
        <v>70</v>
      </c>
      <c r="E72" s="49" t="s">
        <v>13</v>
      </c>
      <c r="F72" s="50">
        <v>5</v>
      </c>
      <c r="G72" s="57">
        <v>0</v>
      </c>
      <c r="H72" s="51">
        <f t="shared" si="8"/>
        <v>0</v>
      </c>
      <c r="I72" s="32"/>
    </row>
    <row r="73" spans="1:9" ht="24.75" customHeight="1" outlineLevel="1" x14ac:dyDescent="0.2">
      <c r="B73" s="84">
        <f t="shared" si="0"/>
        <v>66</v>
      </c>
      <c r="C73" s="74" t="s">
        <v>59</v>
      </c>
      <c r="D73" s="35" t="s">
        <v>152</v>
      </c>
      <c r="E73" s="49" t="s">
        <v>13</v>
      </c>
      <c r="F73" s="50">
        <v>1</v>
      </c>
      <c r="G73" s="57">
        <v>0</v>
      </c>
      <c r="H73" s="51">
        <f t="shared" ref="H73:H75" si="9">F73*G73</f>
        <v>0</v>
      </c>
      <c r="I73" s="32"/>
    </row>
    <row r="74" spans="1:9" ht="24.75" customHeight="1" outlineLevel="1" x14ac:dyDescent="0.2">
      <c r="B74" s="84">
        <f t="shared" si="0"/>
        <v>67</v>
      </c>
      <c r="C74" s="74" t="s">
        <v>60</v>
      </c>
      <c r="D74" s="35" t="s">
        <v>88</v>
      </c>
      <c r="E74" s="86" t="s">
        <v>13</v>
      </c>
      <c r="F74" s="50">
        <v>1</v>
      </c>
      <c r="G74" s="57">
        <v>0</v>
      </c>
      <c r="H74" s="51">
        <f t="shared" si="9"/>
        <v>0</v>
      </c>
      <c r="I74" s="87"/>
    </row>
    <row r="75" spans="1:9" ht="24.75" customHeight="1" outlineLevel="1" x14ac:dyDescent="0.2">
      <c r="B75" s="84">
        <f t="shared" si="0"/>
        <v>68</v>
      </c>
      <c r="C75" s="74" t="s">
        <v>61</v>
      </c>
      <c r="D75" s="33" t="s">
        <v>156</v>
      </c>
      <c r="E75" s="86" t="s">
        <v>12</v>
      </c>
      <c r="F75" s="50">
        <v>0</v>
      </c>
      <c r="G75" s="57">
        <v>0</v>
      </c>
      <c r="H75" s="51">
        <f t="shared" si="9"/>
        <v>0</v>
      </c>
      <c r="I75" s="87"/>
    </row>
    <row r="76" spans="1:9" ht="29.25" customHeight="1" outlineLevel="1" x14ac:dyDescent="0.2">
      <c r="A76" s="37"/>
      <c r="B76" s="84">
        <f t="shared" si="0"/>
        <v>69</v>
      </c>
      <c r="C76" s="74" t="s">
        <v>85</v>
      </c>
      <c r="D76" s="14" t="s">
        <v>71</v>
      </c>
      <c r="E76" s="86" t="s">
        <v>13</v>
      </c>
      <c r="F76" s="50">
        <v>4</v>
      </c>
      <c r="G76" s="57">
        <v>0</v>
      </c>
      <c r="H76" s="51">
        <f t="shared" si="8"/>
        <v>0</v>
      </c>
      <c r="I76" s="32"/>
    </row>
    <row r="77" spans="1:9" ht="33.75" customHeight="1" outlineLevel="1" x14ac:dyDescent="0.2">
      <c r="A77" s="37"/>
      <c r="B77" s="84">
        <f t="shared" si="0"/>
        <v>70</v>
      </c>
      <c r="C77" s="74" t="s">
        <v>86</v>
      </c>
      <c r="D77" s="14" t="s">
        <v>72</v>
      </c>
      <c r="E77" s="36" t="s">
        <v>12</v>
      </c>
      <c r="F77" s="46">
        <v>9</v>
      </c>
      <c r="G77" s="57">
        <v>0</v>
      </c>
      <c r="H77" s="12">
        <f t="shared" si="8"/>
        <v>0</v>
      </c>
      <c r="I77" s="32"/>
    </row>
    <row r="78" spans="1:9" ht="31.5" customHeight="1" outlineLevel="1" x14ac:dyDescent="0.2">
      <c r="A78" s="37"/>
      <c r="B78" s="84">
        <f t="shared" si="0"/>
        <v>71</v>
      </c>
      <c r="C78" s="74" t="s">
        <v>87</v>
      </c>
      <c r="D78" s="14" t="s">
        <v>73</v>
      </c>
      <c r="E78" s="36" t="s">
        <v>12</v>
      </c>
      <c r="F78" s="46">
        <v>3</v>
      </c>
      <c r="G78" s="57">
        <v>0</v>
      </c>
      <c r="H78" s="12">
        <f t="shared" ref="H78" si="10">F78*G78</f>
        <v>0</v>
      </c>
      <c r="I78" s="32"/>
    </row>
    <row r="79" spans="1:9" ht="31.5" customHeight="1" outlineLevel="1" x14ac:dyDescent="0.2">
      <c r="A79" s="37"/>
      <c r="B79" s="84">
        <f t="shared" si="0"/>
        <v>72</v>
      </c>
      <c r="C79" s="74" t="s">
        <v>155</v>
      </c>
      <c r="D79" s="14" t="s">
        <v>74</v>
      </c>
      <c r="E79" s="36" t="s">
        <v>12</v>
      </c>
      <c r="F79" s="46">
        <v>1</v>
      </c>
      <c r="G79" s="57">
        <v>0</v>
      </c>
      <c r="H79" s="12">
        <f t="shared" si="8"/>
        <v>0</v>
      </c>
      <c r="I79" s="32"/>
    </row>
    <row r="80" spans="1:9" ht="31.5" customHeight="1" outlineLevel="1" x14ac:dyDescent="0.2">
      <c r="A80" s="37"/>
      <c r="B80" s="84">
        <f t="shared" si="0"/>
        <v>73</v>
      </c>
      <c r="C80" s="85"/>
      <c r="D80" s="14"/>
      <c r="E80" s="112"/>
      <c r="F80" s="50"/>
      <c r="G80" s="92"/>
      <c r="H80" s="51"/>
      <c r="I80" s="87"/>
    </row>
    <row r="81" spans="1:9" ht="28.5" customHeight="1" x14ac:dyDescent="0.2">
      <c r="B81" s="97">
        <f t="shared" si="0"/>
        <v>74</v>
      </c>
      <c r="C81" s="26" t="s">
        <v>89</v>
      </c>
      <c r="D81" s="27" t="s">
        <v>90</v>
      </c>
      <c r="E81" s="28"/>
      <c r="F81" s="45"/>
      <c r="G81" s="29"/>
      <c r="H81" s="30">
        <f>SUM(H82:H89)</f>
        <v>0</v>
      </c>
      <c r="I81" s="109"/>
    </row>
    <row r="82" spans="1:9" ht="37.5" customHeight="1" x14ac:dyDescent="0.2">
      <c r="B82" s="84">
        <f t="shared" si="0"/>
        <v>75</v>
      </c>
      <c r="C82" s="73" t="s">
        <v>91</v>
      </c>
      <c r="D82" s="38" t="s">
        <v>80</v>
      </c>
      <c r="E82" s="49" t="s">
        <v>13</v>
      </c>
      <c r="F82" s="50">
        <v>1</v>
      </c>
      <c r="G82" s="57">
        <v>0</v>
      </c>
      <c r="H82" s="51">
        <f t="shared" ref="H82:H85" si="11">F82*G82</f>
        <v>0</v>
      </c>
      <c r="I82" s="32"/>
    </row>
    <row r="83" spans="1:9" ht="32.25" customHeight="1" x14ac:dyDescent="0.2">
      <c r="B83" s="84">
        <f t="shared" si="0"/>
        <v>76</v>
      </c>
      <c r="C83" s="73" t="s">
        <v>92</v>
      </c>
      <c r="D83" s="34" t="s">
        <v>81</v>
      </c>
      <c r="E83" s="49" t="s">
        <v>13</v>
      </c>
      <c r="F83" s="50">
        <v>1</v>
      </c>
      <c r="G83" s="57">
        <v>0</v>
      </c>
      <c r="H83" s="51">
        <f t="shared" si="11"/>
        <v>0</v>
      </c>
      <c r="I83" s="32"/>
    </row>
    <row r="84" spans="1:9" ht="55.5" customHeight="1" x14ac:dyDescent="0.2">
      <c r="B84" s="84">
        <f t="shared" si="0"/>
        <v>77</v>
      </c>
      <c r="C84" s="81" t="s">
        <v>93</v>
      </c>
      <c r="D84" s="13" t="s">
        <v>158</v>
      </c>
      <c r="E84" s="86" t="s">
        <v>13</v>
      </c>
      <c r="F84" s="50">
        <v>4</v>
      </c>
      <c r="G84" s="57">
        <v>0</v>
      </c>
      <c r="H84" s="51">
        <f t="shared" si="11"/>
        <v>0</v>
      </c>
      <c r="I84" s="87"/>
    </row>
    <row r="85" spans="1:9" ht="33.75" customHeight="1" x14ac:dyDescent="0.2">
      <c r="B85" s="84">
        <f t="shared" si="0"/>
        <v>78</v>
      </c>
      <c r="C85" s="11" t="s">
        <v>94</v>
      </c>
      <c r="D85" s="33" t="s">
        <v>99</v>
      </c>
      <c r="E85" s="86" t="s">
        <v>13</v>
      </c>
      <c r="F85" s="50">
        <v>1</v>
      </c>
      <c r="G85" s="57">
        <v>0</v>
      </c>
      <c r="H85" s="51">
        <f t="shared" si="11"/>
        <v>0</v>
      </c>
      <c r="I85" s="87"/>
    </row>
    <row r="86" spans="1:9" ht="32.25" customHeight="1" x14ac:dyDescent="0.2">
      <c r="B86" s="84">
        <f t="shared" si="0"/>
        <v>79</v>
      </c>
      <c r="C86" s="74" t="s">
        <v>95</v>
      </c>
      <c r="D86" s="35" t="s">
        <v>82</v>
      </c>
      <c r="E86" s="58" t="s">
        <v>13</v>
      </c>
      <c r="F86" s="50">
        <v>1</v>
      </c>
      <c r="G86" s="57">
        <v>0</v>
      </c>
      <c r="H86" s="51">
        <f t="shared" ref="H86:H87" si="12">F86*G86</f>
        <v>0</v>
      </c>
      <c r="I86" s="32"/>
    </row>
    <row r="87" spans="1:9" ht="24.75" customHeight="1" outlineLevel="1" x14ac:dyDescent="0.2">
      <c r="B87" s="84">
        <f t="shared" si="0"/>
        <v>80</v>
      </c>
      <c r="C87" s="74" t="s">
        <v>96</v>
      </c>
      <c r="D87" s="13" t="s">
        <v>70</v>
      </c>
      <c r="E87" s="49" t="s">
        <v>13</v>
      </c>
      <c r="F87" s="50">
        <v>3</v>
      </c>
      <c r="G87" s="57">
        <v>0</v>
      </c>
      <c r="H87" s="51">
        <f t="shared" si="12"/>
        <v>0</v>
      </c>
      <c r="I87" s="32"/>
    </row>
    <row r="88" spans="1:9" ht="33.75" customHeight="1" outlineLevel="1" x14ac:dyDescent="0.2">
      <c r="A88" s="37"/>
      <c r="B88" s="84">
        <f t="shared" si="0"/>
        <v>81</v>
      </c>
      <c r="C88" s="74" t="s">
        <v>97</v>
      </c>
      <c r="D88" s="14" t="s">
        <v>72</v>
      </c>
      <c r="E88" s="36" t="s">
        <v>12</v>
      </c>
      <c r="F88" s="46">
        <v>4</v>
      </c>
      <c r="G88" s="57">
        <v>0</v>
      </c>
      <c r="H88" s="12">
        <f t="shared" ref="H88:H89" si="13">F88*G88</f>
        <v>0</v>
      </c>
      <c r="I88" s="32"/>
    </row>
    <row r="89" spans="1:9" ht="31.5" customHeight="1" outlineLevel="1" x14ac:dyDescent="0.2">
      <c r="A89" s="37"/>
      <c r="B89" s="84">
        <f t="shared" si="0"/>
        <v>82</v>
      </c>
      <c r="C89" s="74" t="s">
        <v>98</v>
      </c>
      <c r="D89" s="14" t="s">
        <v>74</v>
      </c>
      <c r="E89" s="36" t="s">
        <v>12</v>
      </c>
      <c r="F89" s="46">
        <v>1</v>
      </c>
      <c r="G89" s="57">
        <v>0</v>
      </c>
      <c r="H89" s="12">
        <f t="shared" si="13"/>
        <v>0</v>
      </c>
      <c r="I89" s="32"/>
    </row>
    <row r="90" spans="1:9" ht="31.5" customHeight="1" outlineLevel="1" x14ac:dyDescent="0.2">
      <c r="A90" s="37"/>
      <c r="B90" s="84">
        <f t="shared" si="0"/>
        <v>83</v>
      </c>
      <c r="C90" s="85"/>
      <c r="D90" s="14"/>
      <c r="E90" s="112"/>
      <c r="F90" s="50"/>
      <c r="G90" s="92"/>
      <c r="H90" s="51"/>
      <c r="I90" s="87"/>
    </row>
    <row r="91" spans="1:9" ht="28.5" customHeight="1" x14ac:dyDescent="0.2">
      <c r="B91" s="97">
        <f t="shared" si="0"/>
        <v>84</v>
      </c>
      <c r="C91" s="26" t="s">
        <v>100</v>
      </c>
      <c r="D91" s="27" t="s">
        <v>101</v>
      </c>
      <c r="E91" s="28"/>
      <c r="F91" s="45"/>
      <c r="G91" s="29"/>
      <c r="H91" s="30">
        <f>SUM(H92:H100)</f>
        <v>0</v>
      </c>
      <c r="I91" s="109"/>
    </row>
    <row r="92" spans="1:9" ht="45" customHeight="1" x14ac:dyDescent="0.2">
      <c r="B92" s="84">
        <f t="shared" si="0"/>
        <v>85</v>
      </c>
      <c r="C92" s="73" t="s">
        <v>102</v>
      </c>
      <c r="D92" s="38" t="s">
        <v>110</v>
      </c>
      <c r="E92" s="10" t="s">
        <v>13</v>
      </c>
      <c r="F92" s="52">
        <v>1</v>
      </c>
      <c r="G92" s="31">
        <v>0</v>
      </c>
      <c r="H92" s="51">
        <f t="shared" ref="H92:H94" si="14">F92*G92</f>
        <v>0</v>
      </c>
      <c r="I92" s="32"/>
    </row>
    <row r="93" spans="1:9" ht="33.75" customHeight="1" x14ac:dyDescent="0.2">
      <c r="B93" s="84">
        <f t="shared" si="0"/>
        <v>86</v>
      </c>
      <c r="C93" s="73" t="s">
        <v>103</v>
      </c>
      <c r="D93" s="34" t="s">
        <v>81</v>
      </c>
      <c r="E93" s="49" t="s">
        <v>13</v>
      </c>
      <c r="F93" s="50">
        <v>1</v>
      </c>
      <c r="G93" s="31">
        <v>0</v>
      </c>
      <c r="H93" s="51">
        <f t="shared" si="14"/>
        <v>0</v>
      </c>
      <c r="I93" s="32"/>
    </row>
    <row r="94" spans="1:9" ht="48" customHeight="1" x14ac:dyDescent="0.2">
      <c r="B94" s="84">
        <f t="shared" si="0"/>
        <v>87</v>
      </c>
      <c r="C94" s="73" t="s">
        <v>104</v>
      </c>
      <c r="D94" s="13" t="s">
        <v>158</v>
      </c>
      <c r="E94" s="86" t="s">
        <v>13</v>
      </c>
      <c r="F94" s="50">
        <v>2</v>
      </c>
      <c r="G94" s="31">
        <v>0</v>
      </c>
      <c r="H94" s="51">
        <f t="shared" si="14"/>
        <v>0</v>
      </c>
      <c r="I94" s="87"/>
    </row>
    <row r="95" spans="1:9" ht="29.25" customHeight="1" x14ac:dyDescent="0.2">
      <c r="B95" s="84">
        <f t="shared" si="0"/>
        <v>88</v>
      </c>
      <c r="C95" s="81" t="s">
        <v>105</v>
      </c>
      <c r="D95" s="35" t="s">
        <v>82</v>
      </c>
      <c r="E95" s="49" t="s">
        <v>13</v>
      </c>
      <c r="F95" s="50">
        <v>1</v>
      </c>
      <c r="G95" s="31">
        <v>0</v>
      </c>
      <c r="H95" s="51">
        <f t="shared" ref="H95:H100" si="15">F95*G95</f>
        <v>0</v>
      </c>
      <c r="I95" s="32"/>
    </row>
    <row r="96" spans="1:9" ht="28.5" customHeight="1" x14ac:dyDescent="0.2">
      <c r="B96" s="84">
        <f t="shared" si="0"/>
        <v>89</v>
      </c>
      <c r="C96" s="81" t="s">
        <v>106</v>
      </c>
      <c r="D96" s="13" t="s">
        <v>70</v>
      </c>
      <c r="E96" s="58" t="s">
        <v>13</v>
      </c>
      <c r="F96" s="50">
        <v>4</v>
      </c>
      <c r="G96" s="31">
        <v>0</v>
      </c>
      <c r="H96" s="51">
        <f t="shared" si="15"/>
        <v>0</v>
      </c>
      <c r="I96" s="32"/>
    </row>
    <row r="97" spans="2:11" ht="28.5" customHeight="1" x14ac:dyDescent="0.2">
      <c r="B97" s="84">
        <f t="shared" si="0"/>
        <v>90</v>
      </c>
      <c r="C97" s="11" t="s">
        <v>107</v>
      </c>
      <c r="D97" s="33" t="s">
        <v>156</v>
      </c>
      <c r="E97" s="86" t="s">
        <v>12</v>
      </c>
      <c r="F97" s="50">
        <v>0</v>
      </c>
      <c r="G97" s="31">
        <v>0</v>
      </c>
      <c r="H97" s="51">
        <f t="shared" si="15"/>
        <v>0</v>
      </c>
      <c r="I97" s="87"/>
    </row>
    <row r="98" spans="2:11" ht="30" customHeight="1" x14ac:dyDescent="0.2">
      <c r="B98" s="84">
        <f t="shared" si="0"/>
        <v>91</v>
      </c>
      <c r="C98" s="11" t="s">
        <v>107</v>
      </c>
      <c r="D98" s="14" t="s">
        <v>71</v>
      </c>
      <c r="E98" s="36" t="s">
        <v>12</v>
      </c>
      <c r="F98" s="50">
        <v>5</v>
      </c>
      <c r="G98" s="31">
        <v>0</v>
      </c>
      <c r="H98" s="51">
        <f t="shared" si="15"/>
        <v>0</v>
      </c>
      <c r="I98" s="32"/>
    </row>
    <row r="99" spans="2:11" ht="27.75" customHeight="1" x14ac:dyDescent="0.2">
      <c r="B99" s="84">
        <f t="shared" si="0"/>
        <v>92</v>
      </c>
      <c r="C99" s="11" t="s">
        <v>108</v>
      </c>
      <c r="D99" s="14" t="s">
        <v>72</v>
      </c>
      <c r="E99" s="36" t="s">
        <v>12</v>
      </c>
      <c r="F99" s="46">
        <v>7</v>
      </c>
      <c r="G99" s="31">
        <v>0</v>
      </c>
      <c r="H99" s="12">
        <f t="shared" si="15"/>
        <v>0</v>
      </c>
      <c r="I99" s="32"/>
    </row>
    <row r="100" spans="2:11" ht="27" customHeight="1" x14ac:dyDescent="0.2">
      <c r="B100" s="84">
        <f t="shared" si="0"/>
        <v>93</v>
      </c>
      <c r="C100" s="11" t="s">
        <v>109</v>
      </c>
      <c r="D100" s="14" t="s">
        <v>74</v>
      </c>
      <c r="E100" s="36" t="s">
        <v>12</v>
      </c>
      <c r="F100" s="46">
        <v>1</v>
      </c>
      <c r="G100" s="31">
        <v>0</v>
      </c>
      <c r="H100" s="12">
        <f t="shared" si="15"/>
        <v>0</v>
      </c>
      <c r="I100" s="32"/>
    </row>
    <row r="101" spans="2:11" ht="21" customHeight="1" x14ac:dyDescent="0.2">
      <c r="B101" s="84">
        <f t="shared" si="0"/>
        <v>94</v>
      </c>
      <c r="C101" s="59"/>
      <c r="D101" s="63"/>
      <c r="E101" s="82"/>
      <c r="F101" s="50"/>
      <c r="G101" s="61"/>
      <c r="H101" s="51"/>
      <c r="I101" s="83"/>
    </row>
    <row r="102" spans="2:11" ht="27.75" customHeight="1" x14ac:dyDescent="0.2">
      <c r="B102" s="84">
        <f t="shared" si="0"/>
        <v>95</v>
      </c>
      <c r="C102" s="68" t="s">
        <v>140</v>
      </c>
      <c r="D102" s="60" t="s">
        <v>76</v>
      </c>
      <c r="E102" s="107"/>
      <c r="F102" s="70"/>
      <c r="G102" s="71"/>
      <c r="H102" s="42">
        <f>SUM(H103:H108)</f>
        <v>0</v>
      </c>
      <c r="I102" s="43"/>
      <c r="K102" s="16"/>
    </row>
    <row r="103" spans="2:11" ht="25.5" customHeight="1" x14ac:dyDescent="0.2">
      <c r="B103" s="84">
        <f t="shared" si="0"/>
        <v>96</v>
      </c>
      <c r="C103" s="106" t="s">
        <v>141</v>
      </c>
      <c r="D103" s="62" t="s">
        <v>21</v>
      </c>
      <c r="E103" s="64" t="s">
        <v>22</v>
      </c>
      <c r="F103" s="67">
        <v>1</v>
      </c>
      <c r="G103" s="61">
        <v>0</v>
      </c>
      <c r="H103" s="65">
        <f>F103*G103</f>
        <v>0</v>
      </c>
      <c r="I103" s="66"/>
    </row>
    <row r="104" spans="2:11" ht="24" customHeight="1" x14ac:dyDescent="0.2">
      <c r="B104" s="84">
        <f t="shared" si="0"/>
        <v>97</v>
      </c>
      <c r="C104" s="106" t="s">
        <v>142</v>
      </c>
      <c r="D104" s="62" t="s">
        <v>23</v>
      </c>
      <c r="E104" s="64" t="s">
        <v>22</v>
      </c>
      <c r="F104" s="67">
        <v>1</v>
      </c>
      <c r="G104" s="61">
        <v>0</v>
      </c>
      <c r="H104" s="65">
        <f t="shared" ref="H104:H108" si="16">F104*G104</f>
        <v>0</v>
      </c>
      <c r="I104" s="66"/>
    </row>
    <row r="105" spans="2:11" ht="24.75" customHeight="1" x14ac:dyDescent="0.2">
      <c r="B105" s="84">
        <f t="shared" si="0"/>
        <v>98</v>
      </c>
      <c r="C105" s="106" t="s">
        <v>143</v>
      </c>
      <c r="D105" s="62" t="s">
        <v>24</v>
      </c>
      <c r="E105" s="64" t="s">
        <v>22</v>
      </c>
      <c r="F105" s="67">
        <v>1</v>
      </c>
      <c r="G105" s="61">
        <v>0</v>
      </c>
      <c r="H105" s="65">
        <f t="shared" si="16"/>
        <v>0</v>
      </c>
      <c r="I105" s="66"/>
    </row>
    <row r="106" spans="2:11" ht="24" customHeight="1" x14ac:dyDescent="0.2">
      <c r="B106" s="84">
        <f t="shared" si="0"/>
        <v>99</v>
      </c>
      <c r="C106" s="106" t="s">
        <v>144</v>
      </c>
      <c r="D106" s="62" t="s">
        <v>25</v>
      </c>
      <c r="E106" s="64" t="s">
        <v>22</v>
      </c>
      <c r="F106" s="67">
        <v>1</v>
      </c>
      <c r="G106" s="61">
        <v>0</v>
      </c>
      <c r="H106" s="65">
        <f t="shared" si="16"/>
        <v>0</v>
      </c>
      <c r="I106" s="66"/>
    </row>
    <row r="107" spans="2:11" ht="25.5" customHeight="1" x14ac:dyDescent="0.2">
      <c r="B107" s="84">
        <f t="shared" si="0"/>
        <v>100</v>
      </c>
      <c r="C107" s="106" t="s">
        <v>145</v>
      </c>
      <c r="D107" s="62" t="s">
        <v>26</v>
      </c>
      <c r="E107" s="64" t="s">
        <v>22</v>
      </c>
      <c r="F107" s="67">
        <v>1</v>
      </c>
      <c r="G107" s="61">
        <v>0</v>
      </c>
      <c r="H107" s="65">
        <f t="shared" si="16"/>
        <v>0</v>
      </c>
      <c r="I107" s="66"/>
    </row>
    <row r="108" spans="2:11" ht="24" customHeight="1" x14ac:dyDescent="0.2">
      <c r="B108" s="84">
        <f t="shared" si="0"/>
        <v>101</v>
      </c>
      <c r="C108" s="106" t="s">
        <v>146</v>
      </c>
      <c r="D108" s="62" t="s">
        <v>27</v>
      </c>
      <c r="E108" s="64" t="s">
        <v>22</v>
      </c>
      <c r="F108" s="67">
        <v>1</v>
      </c>
      <c r="G108" s="61">
        <v>0</v>
      </c>
      <c r="H108" s="65">
        <f t="shared" si="16"/>
        <v>0</v>
      </c>
      <c r="I108" s="66"/>
    </row>
    <row r="109" spans="2:11" ht="24" customHeight="1" x14ac:dyDescent="0.2">
      <c r="B109" s="84">
        <f t="shared" si="0"/>
        <v>102</v>
      </c>
      <c r="C109" s="106"/>
      <c r="D109" s="103"/>
      <c r="E109" s="90"/>
      <c r="F109" s="105"/>
      <c r="G109" s="92"/>
      <c r="H109" s="104"/>
      <c r="I109" s="102"/>
    </row>
    <row r="110" spans="2:11" ht="25.5" customHeight="1" x14ac:dyDescent="0.2">
      <c r="B110" s="113">
        <f t="shared" si="0"/>
        <v>103</v>
      </c>
      <c r="C110" s="123" t="s">
        <v>77</v>
      </c>
      <c r="D110" s="124"/>
      <c r="E110" s="69"/>
      <c r="F110" s="70"/>
      <c r="G110" s="71"/>
      <c r="H110" s="72">
        <f>H8+H55+H102</f>
        <v>0</v>
      </c>
      <c r="I110" s="43"/>
      <c r="K110" s="16"/>
    </row>
  </sheetData>
  <mergeCells count="6">
    <mergeCell ref="C110:D110"/>
    <mergeCell ref="B2:H2"/>
    <mergeCell ref="B3:I3"/>
    <mergeCell ref="B4:I4"/>
    <mergeCell ref="B5:I5"/>
    <mergeCell ref="B6:I6"/>
  </mergeCells>
  <pageMargins left="0.39370078740157483" right="0.39370078740157483" top="0.39370078740157483" bottom="0.78740157480314965" header="0.31496062992125984" footer="0.31496062992125984"/>
  <pageSetup paperSize="9" scale="72" fitToHeight="10" orientation="portrait" r:id="rId1"/>
  <headerFooter>
    <oddFooter>&amp;LZpracováno programem BUILDpower S,  © RTS, a.s.&amp;RStránka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VZT výkaz výměr</vt:lpstr>
      <vt:lpstr>'VZT výkaz výměr'!Názvy_tisku</vt:lpstr>
      <vt:lpstr>'VZT výkaz výměr'!Oblast_tisku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Šebela</dc:creator>
  <cp:lastModifiedBy>Admin</cp:lastModifiedBy>
  <cp:lastPrinted>2023-05-13T09:28:16Z</cp:lastPrinted>
  <dcterms:created xsi:type="dcterms:W3CDTF">2009-04-08T07:15:50Z</dcterms:created>
  <dcterms:modified xsi:type="dcterms:W3CDTF">2023-06-22T04:47:20Z</dcterms:modified>
</cp:coreProperties>
</file>